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915" activeTab="0"/>
  </bookViews>
  <sheets>
    <sheet name="vtr071104" sheetId="1" r:id="rId1"/>
  </sheets>
  <definedNames/>
  <calcPr fullCalcOnLoad="1"/>
</workbook>
</file>

<file path=xl/sharedStrings.xml><?xml version="1.0" encoding="utf-8"?>
<sst xmlns="http://schemas.openxmlformats.org/spreadsheetml/2006/main" count="519" uniqueCount="326">
  <si>
    <t>Navn</t>
  </si>
  <si>
    <t>Klub</t>
  </si>
  <si>
    <t>Sort Lang, mænd</t>
  </si>
  <si>
    <t>Sorø</t>
  </si>
  <si>
    <t>HG</t>
  </si>
  <si>
    <t>HOK</t>
  </si>
  <si>
    <t>O-63</t>
  </si>
  <si>
    <t>Sort Mellem, mænd</t>
  </si>
  <si>
    <t>Sort mellem, kvinder</t>
  </si>
  <si>
    <t>Sort kort, mænd</t>
  </si>
  <si>
    <t>Jørgen Jørgensen</t>
  </si>
  <si>
    <t>Sort kort, kvinder</t>
  </si>
  <si>
    <t>Sort Mini, mænd</t>
  </si>
  <si>
    <t>Bent Børsting</t>
  </si>
  <si>
    <t>Grøn begynder, mænd</t>
  </si>
  <si>
    <t>Isak Fogh</t>
  </si>
  <si>
    <t>Grøn begynder, kvinder</t>
  </si>
  <si>
    <t>Hvalsø OK</t>
  </si>
  <si>
    <t>Ruth Børsting</t>
  </si>
  <si>
    <t>Narmer Fogh</t>
  </si>
  <si>
    <t>Peter Karberg</t>
  </si>
  <si>
    <t>Hvalsø</t>
  </si>
  <si>
    <t>Anders Christensen</t>
  </si>
  <si>
    <t>Pia Nørhede</t>
  </si>
  <si>
    <t>Asbjørn Hviid</t>
  </si>
  <si>
    <t>Jesper Børsting</t>
  </si>
  <si>
    <t>Morten Hass</t>
  </si>
  <si>
    <t>Jan Rost</t>
  </si>
  <si>
    <t>OCS</t>
  </si>
  <si>
    <t>OKR</t>
  </si>
  <si>
    <t>Morten Jensen</t>
  </si>
  <si>
    <t>Kresten Nerengård</t>
  </si>
  <si>
    <t>Anette Rost</t>
  </si>
  <si>
    <t>Bjarne Pedersen</t>
  </si>
  <si>
    <t>Preben Kristensen</t>
  </si>
  <si>
    <t>Steen Baunehøj</t>
  </si>
  <si>
    <t>Magnus Rost</t>
  </si>
  <si>
    <t>Kim Baunehøj Pedersen</t>
  </si>
  <si>
    <t>Kristian Kjærsgaard</t>
  </si>
  <si>
    <t>Lars Krabbe</t>
  </si>
  <si>
    <t>mkl</t>
  </si>
  <si>
    <t>Eva Smedegaard</t>
  </si>
  <si>
    <t>Jørgen Kristensen</t>
  </si>
  <si>
    <t>Finn Kofoed-Dam</t>
  </si>
  <si>
    <t>Thomas Buhl</t>
  </si>
  <si>
    <t>Jesper Mortensen</t>
  </si>
  <si>
    <t>Helmuth Hansen</t>
  </si>
  <si>
    <t>Kenneth Thomsen</t>
  </si>
  <si>
    <t>Tine Meyhoff Petersen</t>
  </si>
  <si>
    <t>Thomas Conrad Larsen</t>
  </si>
  <si>
    <t>Kim Folander</t>
  </si>
  <si>
    <t>Henrik Lawaets</t>
  </si>
  <si>
    <t>Henrik Fredslund</t>
  </si>
  <si>
    <t>Kasper Jensen</t>
  </si>
  <si>
    <t>Steen Bjerregaard</t>
  </si>
  <si>
    <t>Leif Kajberg</t>
  </si>
  <si>
    <t>Jannie Nielsen</t>
  </si>
  <si>
    <t>Hans Dabelsteen</t>
  </si>
  <si>
    <t>Gul mellemsvær, mænd</t>
  </si>
  <si>
    <t>Gul mellemsvær, kvinder</t>
  </si>
  <si>
    <t>Jens Frandsen</t>
  </si>
  <si>
    <t>Martin Winther</t>
  </si>
  <si>
    <t>Henrik Boesen</t>
  </si>
  <si>
    <t>Steen Nørhede</t>
  </si>
  <si>
    <t>Klaus Kofoed</t>
  </si>
  <si>
    <t>Hvid let, mænd</t>
  </si>
  <si>
    <t>Hvid let, kvinder</t>
  </si>
  <si>
    <t>Jakob Smedegaard</t>
  </si>
  <si>
    <t>Jytte Hougaard</t>
  </si>
  <si>
    <t>Malene Karberg</t>
  </si>
  <si>
    <t>Jonas Fogh</t>
  </si>
  <si>
    <t>Sort mini, kvinder</t>
  </si>
  <si>
    <t>Jan Truelsen</t>
  </si>
  <si>
    <t>Sort Lang, kvinder</t>
  </si>
  <si>
    <t>Hanne Fogh</t>
  </si>
  <si>
    <t>Anders W Mortensen</t>
  </si>
  <si>
    <t>Preben Mortensen</t>
  </si>
  <si>
    <t>Flemming Vejnæs</t>
  </si>
  <si>
    <t>Kirsten Juda</t>
  </si>
  <si>
    <t>Peter Bjørn Jensen</t>
  </si>
  <si>
    <t>Birgit Børsting</t>
  </si>
  <si>
    <t>Køge</t>
  </si>
  <si>
    <t>Leif Johannsen</t>
  </si>
  <si>
    <t>Anne Marie Hansen</t>
  </si>
  <si>
    <t>Søren Jessen</t>
  </si>
  <si>
    <t>Bjark Bo Christensen</t>
  </si>
  <si>
    <t>Svend Christiansen</t>
  </si>
  <si>
    <t>NFR</t>
  </si>
  <si>
    <t>Jens Kristensen</t>
  </si>
  <si>
    <t>Steen Lund</t>
  </si>
  <si>
    <t>Lars Nøhr-Nielsen</t>
  </si>
  <si>
    <t>Inge Jørgensen</t>
  </si>
  <si>
    <t>Hanne Pedersen</t>
  </si>
  <si>
    <t>Annita Nøhr-Nielsen</t>
  </si>
  <si>
    <t>Kaare Børsting</t>
  </si>
  <si>
    <t>Kristine Børsting</t>
  </si>
  <si>
    <t>Michael Kreiberg</t>
  </si>
  <si>
    <t>Claus Pedersen</t>
  </si>
  <si>
    <t>Jens Møller</t>
  </si>
  <si>
    <t>Janne Brunstedt</t>
  </si>
  <si>
    <t>Mogens Kristensen</t>
  </si>
  <si>
    <t>Susanne Truelsen</t>
  </si>
  <si>
    <t>Mathilde Boesen</t>
  </si>
  <si>
    <t>Casper Møller</t>
  </si>
  <si>
    <t>Peter Thorsøe</t>
  </si>
  <si>
    <t>Niels Lyhne</t>
  </si>
  <si>
    <t>Erik Torm</t>
  </si>
  <si>
    <t>Carina Meyer</t>
  </si>
  <si>
    <t>Asger Jensen</t>
  </si>
  <si>
    <t>Torben Hvid</t>
  </si>
  <si>
    <t>Jan Frederiksen</t>
  </si>
  <si>
    <t>Amalie Tripax</t>
  </si>
  <si>
    <t>Per Jessen</t>
  </si>
  <si>
    <t>Start</t>
  </si>
  <si>
    <t>Mål</t>
  </si>
  <si>
    <t>Tid</t>
  </si>
  <si>
    <t>10,00,00</t>
  </si>
  <si>
    <t>timer</t>
  </si>
  <si>
    <t>Min.</t>
  </si>
  <si>
    <t>Sekunder</t>
  </si>
  <si>
    <t>Jesper Jensen</t>
  </si>
  <si>
    <t>11,30,39</t>
  </si>
  <si>
    <t>10,40,00</t>
  </si>
  <si>
    <t>11,16,44</t>
  </si>
  <si>
    <t>10,19,00</t>
  </si>
  <si>
    <t>11,19,46</t>
  </si>
  <si>
    <t>10,14,00</t>
  </si>
  <si>
    <t>11,42,42</t>
  </si>
  <si>
    <t>10,36,00</t>
  </si>
  <si>
    <t>11,29,50</t>
  </si>
  <si>
    <t>10,21,00</t>
  </si>
  <si>
    <t>11,16,50</t>
  </si>
  <si>
    <t>10,11,00</t>
  </si>
  <si>
    <t>11,29,25</t>
  </si>
  <si>
    <t>10,20,00</t>
  </si>
  <si>
    <t>12,09,08</t>
  </si>
  <si>
    <t>10,50,00</t>
  </si>
  <si>
    <t>Bill L Jensen</t>
  </si>
  <si>
    <t>11,16,47</t>
  </si>
  <si>
    <t>10,05,00</t>
  </si>
  <si>
    <t>11,18,58</t>
  </si>
  <si>
    <t>10,01,00</t>
  </si>
  <si>
    <t>Søren Fertin</t>
  </si>
  <si>
    <t>11,16,59</t>
  </si>
  <si>
    <t>11,42,37</t>
  </si>
  <si>
    <t>10,30,00</t>
  </si>
  <si>
    <t>11,19,53</t>
  </si>
  <si>
    <t>10,08,00</t>
  </si>
  <si>
    <t>10,34,00</t>
  </si>
  <si>
    <t>11,46,17</t>
  </si>
  <si>
    <t>11,45,55</t>
  </si>
  <si>
    <t>10,25,00</t>
  </si>
  <si>
    <t>Lars Vindegaard</t>
  </si>
  <si>
    <t>11,30,17</t>
  </si>
  <si>
    <t>10,18,00</t>
  </si>
  <si>
    <t>11,35,36</t>
  </si>
  <si>
    <t>10,13,00</t>
  </si>
  <si>
    <t>11,42,53</t>
  </si>
  <si>
    <t>10,17,00</t>
  </si>
  <si>
    <t>10,48,47</t>
  </si>
  <si>
    <t>10,16,00</t>
  </si>
  <si>
    <t>Lars Sørensen</t>
  </si>
  <si>
    <t>11,47,07</t>
  </si>
  <si>
    <t>Finn Petersen</t>
  </si>
  <si>
    <t>11,52,46</t>
  </si>
  <si>
    <t>10,23,00</t>
  </si>
  <si>
    <t>Claus M. Simm</t>
  </si>
  <si>
    <t>11,42,45</t>
  </si>
  <si>
    <t>10,22,00</t>
  </si>
  <si>
    <t>12,22,47</t>
  </si>
  <si>
    <t>10,32,00</t>
  </si>
  <si>
    <t>12,26,31</t>
  </si>
  <si>
    <t>10,06,06</t>
  </si>
  <si>
    <t>Søren Hvalsøe</t>
  </si>
  <si>
    <t>12,41,11</t>
  </si>
  <si>
    <t>11,17,24</t>
  </si>
  <si>
    <t>11,03,22</t>
  </si>
  <si>
    <t>11,07,58</t>
  </si>
  <si>
    <t>10,09,00</t>
  </si>
  <si>
    <t>11,32,22</t>
  </si>
  <si>
    <t>11,35,56</t>
  </si>
  <si>
    <t>10,35,00</t>
  </si>
  <si>
    <t>11,31,09</t>
  </si>
  <si>
    <t>11,13,29</t>
  </si>
  <si>
    <t>11,31,05</t>
  </si>
  <si>
    <t>10,28,00</t>
  </si>
  <si>
    <t>11,12,55</t>
  </si>
  <si>
    <t>10,04,00</t>
  </si>
  <si>
    <t>11,11,15</t>
  </si>
  <si>
    <t>10,02,00</t>
  </si>
  <si>
    <t>11,19,20</t>
  </si>
  <si>
    <t>10,07,00</t>
  </si>
  <si>
    <t>11,47,04</t>
  </si>
  <si>
    <t>10,03,00</t>
  </si>
  <si>
    <t>11,54,16</t>
  </si>
  <si>
    <t>11,45,13</t>
  </si>
  <si>
    <t>10,24,00</t>
  </si>
  <si>
    <t>10,10,00</t>
  </si>
  <si>
    <t>Alice Bertelsen</t>
  </si>
  <si>
    <t>12,01,33</t>
  </si>
  <si>
    <t>11,34,32</t>
  </si>
  <si>
    <t>11,31,17</t>
  </si>
  <si>
    <t>10,06,00</t>
  </si>
  <si>
    <t>Farum OK</t>
  </si>
  <si>
    <t>12,38,58</t>
  </si>
  <si>
    <t>11,06,00</t>
  </si>
  <si>
    <t>11,31,29</t>
  </si>
  <si>
    <t>Nina Henriksen</t>
  </si>
  <si>
    <t>11,31,19</t>
  </si>
  <si>
    <t>11,42,58</t>
  </si>
  <si>
    <t>10,42,00</t>
  </si>
  <si>
    <t>Thomas Vejsnæs</t>
  </si>
  <si>
    <t>11,25,13</t>
  </si>
  <si>
    <t>10,55,17</t>
  </si>
  <si>
    <t>Per Schou</t>
  </si>
  <si>
    <t>11,15,24</t>
  </si>
  <si>
    <t>11,13,53</t>
  </si>
  <si>
    <t>11,43,34</t>
  </si>
  <si>
    <t>10,54,00</t>
  </si>
  <si>
    <t>10,58,44</t>
  </si>
  <si>
    <t>Kurt Nielsen</t>
  </si>
  <si>
    <t>11,03,38</t>
  </si>
  <si>
    <t>11,12,47</t>
  </si>
  <si>
    <t>10,55,13</t>
  </si>
  <si>
    <t>11,02,56</t>
  </si>
  <si>
    <t>11,26,58</t>
  </si>
  <si>
    <t>10,31,00</t>
  </si>
  <si>
    <t>11,11,10</t>
  </si>
  <si>
    <t>11,31,21</t>
  </si>
  <si>
    <t>11,31,26</t>
  </si>
  <si>
    <t>11,04,49</t>
  </si>
  <si>
    <t>Anders Hansen</t>
  </si>
  <si>
    <t>11,06,50</t>
  </si>
  <si>
    <t>11,46,33</t>
  </si>
  <si>
    <t>10,44,00</t>
  </si>
  <si>
    <t>11,11,28</t>
  </si>
  <si>
    <t>11,01,29</t>
  </si>
  <si>
    <t>Hans Karberg</t>
  </si>
  <si>
    <t>11,26,34</t>
  </si>
  <si>
    <t>10,12,00</t>
  </si>
  <si>
    <t>John Knudsen</t>
  </si>
  <si>
    <t>11,23,59</t>
  </si>
  <si>
    <t>11,53,28</t>
  </si>
  <si>
    <t>12,00,25</t>
  </si>
  <si>
    <t>11,30,28</t>
  </si>
  <si>
    <t>John Jensen</t>
  </si>
  <si>
    <t>11,36,37</t>
  </si>
  <si>
    <t>11,41,18</t>
  </si>
  <si>
    <t>10,15,00</t>
  </si>
  <si>
    <t>11,32,13</t>
  </si>
  <si>
    <t>Susan Lehmann Jensen</t>
  </si>
  <si>
    <t>11,27,49</t>
  </si>
  <si>
    <t>11,40,53</t>
  </si>
  <si>
    <t>Annette Pedersen</t>
  </si>
  <si>
    <t>11,41,09</t>
  </si>
  <si>
    <t>10,22.00</t>
  </si>
  <si>
    <t>10,59,06</t>
  </si>
  <si>
    <t>11,42,25</t>
  </si>
  <si>
    <t>11,23,34</t>
  </si>
  <si>
    <t>11,05,58</t>
  </si>
  <si>
    <t>Ane Veiersten</t>
  </si>
  <si>
    <t>11,22,33</t>
  </si>
  <si>
    <t>Søren Jesen</t>
  </si>
  <si>
    <t>11,37,55</t>
  </si>
  <si>
    <t>10,55,00</t>
  </si>
  <si>
    <t>11,03,24</t>
  </si>
  <si>
    <t>10,59,50</t>
  </si>
  <si>
    <t>Line Kreiberg</t>
  </si>
  <si>
    <t>11,04,05</t>
  </si>
  <si>
    <t>11,51,40</t>
  </si>
  <si>
    <t>11,31,16</t>
  </si>
  <si>
    <t>Helle Fall</t>
  </si>
  <si>
    <t>11,37,56</t>
  </si>
  <si>
    <t>11,57,29</t>
  </si>
  <si>
    <t>12,29,32</t>
  </si>
  <si>
    <t>Lars Plejdrup</t>
  </si>
  <si>
    <t>11,37,17</t>
  </si>
  <si>
    <t>11,41,32</t>
  </si>
  <si>
    <t>Bodil Lund</t>
  </si>
  <si>
    <t>11,51,21</t>
  </si>
  <si>
    <t>Frederik H. Pedersen</t>
  </si>
  <si>
    <t>12,17,23</t>
  </si>
  <si>
    <t>11,02,00</t>
  </si>
  <si>
    <t>11,48,10</t>
  </si>
  <si>
    <t>11,07,50</t>
  </si>
  <si>
    <t>11,12,40</t>
  </si>
  <si>
    <t>11,49,15</t>
  </si>
  <si>
    <t>10,52,39</t>
  </si>
  <si>
    <t>11,53,00</t>
  </si>
  <si>
    <t>12,10,00</t>
  </si>
  <si>
    <t>11,36,59</t>
  </si>
  <si>
    <t>11,05,00</t>
  </si>
  <si>
    <t>12,06,42</t>
  </si>
  <si>
    <t>12,07,41</t>
  </si>
  <si>
    <t>Sebastian Schou</t>
  </si>
  <si>
    <t>11,00,07</t>
  </si>
  <si>
    <t>Alexander Schou</t>
  </si>
  <si>
    <t>10,51,54</t>
  </si>
  <si>
    <t>Nicholai Schou</t>
  </si>
  <si>
    <t>11,00,14</t>
  </si>
  <si>
    <t>10,59,01</t>
  </si>
  <si>
    <t>10,52,03</t>
  </si>
  <si>
    <t>Lone Lindholt</t>
  </si>
  <si>
    <t>11,01,00</t>
  </si>
  <si>
    <t>JeppeKolbach Hansen</t>
  </si>
  <si>
    <t>10,59,18</t>
  </si>
  <si>
    <t>Frederik Lobanoff</t>
  </si>
  <si>
    <t>Næstved</t>
  </si>
  <si>
    <t>10,55,49</t>
  </si>
  <si>
    <t>Mathias Klinkeby</t>
  </si>
  <si>
    <t>10,44,12</t>
  </si>
  <si>
    <t>Magnus Andersen</t>
  </si>
  <si>
    <t>Ballerup OK</t>
  </si>
  <si>
    <t>11,18,37</t>
  </si>
  <si>
    <t>10,27,00</t>
  </si>
  <si>
    <t>10,51,12</t>
  </si>
  <si>
    <t>10,51,10</t>
  </si>
  <si>
    <t>11,10,23</t>
  </si>
  <si>
    <t>Camilla H. Pedersen</t>
  </si>
  <si>
    <t>11,41,41</t>
  </si>
  <si>
    <t>11,03,00</t>
  </si>
  <si>
    <t>Jonas Emil Klüverik</t>
  </si>
  <si>
    <t>11,01,39</t>
  </si>
  <si>
    <t>11,01,51</t>
  </si>
  <si>
    <t>Vintertræningsløbene 2007-08 - Løb den 27/1 08</t>
  </si>
  <si>
    <t>Point</t>
  </si>
</sst>
</file>

<file path=xl/styles.xml><?xml version="1.0" encoding="utf-8"?>
<styleSheet xmlns="http://schemas.openxmlformats.org/spreadsheetml/2006/main">
  <numFmts count="21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hh:mm:ss;@"/>
    <numFmt numFmtId="174" formatCode="0.0"/>
    <numFmt numFmtId="175" formatCode="0.000"/>
    <numFmt numFmtId="176" formatCode="0.0000"/>
  </numFmts>
  <fonts count="8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20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173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3" fillId="0" borderId="0" xfId="20" applyFont="1" applyAlignment="1">
      <alignment horizontal="right" wrapText="1"/>
      <protection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Normal_vtr071104" xfId="20"/>
    <cellStyle name="Percent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5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E13" sqref="E13"/>
    </sheetView>
  </sheetViews>
  <sheetFormatPr defaultColWidth="9.00390625" defaultRowHeight="15.75"/>
  <cols>
    <col min="1" max="1" width="17.625" style="13" customWidth="1"/>
    <col min="2" max="2" width="5.625" style="13" customWidth="1"/>
    <col min="3" max="3" width="5.625" style="19" customWidth="1"/>
    <col min="4" max="4" width="5.75390625" style="2" bestFit="1" customWidth="1"/>
    <col min="5" max="5" width="9.375" style="16" customWidth="1"/>
    <col min="6" max="6" width="7.75390625" style="16" customWidth="1"/>
    <col min="7" max="7" width="5.00390625" style="16" hidden="1" customWidth="1"/>
    <col min="8" max="8" width="4.25390625" style="19" hidden="1" customWidth="1"/>
    <col min="9" max="9" width="8.50390625" style="19" hidden="1" customWidth="1"/>
    <col min="10" max="10" width="4.625" style="0" customWidth="1"/>
  </cols>
  <sheetData>
    <row r="1" ht="15.75">
      <c r="A1" s="5" t="s">
        <v>324</v>
      </c>
    </row>
    <row r="2" spans="1:9" s="6" customFormat="1" ht="12.75">
      <c r="A2" s="9"/>
      <c r="B2" s="9"/>
      <c r="C2" s="16"/>
      <c r="D2" s="2"/>
      <c r="E2" s="28"/>
      <c r="F2" s="28"/>
      <c r="G2" s="16"/>
      <c r="H2" s="20"/>
      <c r="I2" s="20"/>
    </row>
    <row r="3" spans="1:10" ht="12.75" customHeight="1">
      <c r="A3" s="11" t="s">
        <v>0</v>
      </c>
      <c r="B3" s="11" t="s">
        <v>1</v>
      </c>
      <c r="C3" s="23" t="s">
        <v>325</v>
      </c>
      <c r="D3" s="3" t="s">
        <v>115</v>
      </c>
      <c r="E3" s="17" t="s">
        <v>114</v>
      </c>
      <c r="F3" s="17" t="s">
        <v>113</v>
      </c>
      <c r="G3" s="17" t="s">
        <v>117</v>
      </c>
      <c r="H3" s="17" t="s">
        <v>118</v>
      </c>
      <c r="I3" s="17" t="s">
        <v>119</v>
      </c>
      <c r="J3" s="3"/>
    </row>
    <row r="4" spans="1:10" ht="12.75" customHeight="1">
      <c r="A4" s="12"/>
      <c r="B4" s="12"/>
      <c r="C4" s="24"/>
      <c r="H4" s="16"/>
      <c r="I4" s="16"/>
      <c r="J4" s="4"/>
    </row>
    <row r="5" spans="1:10" ht="12.75" customHeight="1">
      <c r="A5" s="11" t="s">
        <v>2</v>
      </c>
      <c r="B5" s="12"/>
      <c r="C5" s="24"/>
      <c r="H5" s="16"/>
      <c r="I5" s="16"/>
      <c r="J5" s="4"/>
    </row>
    <row r="6" spans="1:10" ht="12.75" customHeight="1">
      <c r="A6" s="7" t="s">
        <v>37</v>
      </c>
      <c r="B6" s="7" t="s">
        <v>29</v>
      </c>
      <c r="C6" s="25">
        <f>100-(+D6-$D$6)</f>
        <v>100</v>
      </c>
      <c r="D6" s="15">
        <f aca="true" t="shared" si="0" ref="D6:D26">+G6+H6+I6</f>
        <v>57.44</v>
      </c>
      <c r="E6" s="16" t="s">
        <v>123</v>
      </c>
      <c r="F6" s="16" t="s">
        <v>124</v>
      </c>
      <c r="G6" s="16">
        <f aca="true" t="shared" si="1" ref="G6:G26">(LEFT(E6,2)-LEFT(F6,2))*60</f>
        <v>60</v>
      </c>
      <c r="H6" s="21">
        <f aca="true" t="shared" si="2" ref="H6:H26">MID(E6,4,2)-MID(F6,4,2)</f>
        <v>-3</v>
      </c>
      <c r="I6" s="16">
        <f aca="true" t="shared" si="3" ref="I6:I26">(RIGHT(E6,2)-RIGHT(F6,2))/100</f>
        <v>0.44</v>
      </c>
      <c r="J6" s="4"/>
    </row>
    <row r="7" spans="1:10" ht="12.75" customHeight="1">
      <c r="A7" s="7" t="s">
        <v>96</v>
      </c>
      <c r="B7" s="7" t="s">
        <v>29</v>
      </c>
      <c r="C7" s="25">
        <f aca="true" t="shared" si="4" ref="C7:C26">100-(+D7-$D$6)</f>
        <v>91.98</v>
      </c>
      <c r="D7" s="15">
        <f t="shared" si="0"/>
        <v>65.46</v>
      </c>
      <c r="E7" s="16" t="s">
        <v>125</v>
      </c>
      <c r="F7" s="16" t="s">
        <v>126</v>
      </c>
      <c r="G7" s="16">
        <f t="shared" si="1"/>
        <v>60</v>
      </c>
      <c r="H7" s="21">
        <f t="shared" si="2"/>
        <v>5</v>
      </c>
      <c r="I7" s="16">
        <f t="shared" si="3"/>
        <v>0.46</v>
      </c>
      <c r="J7" s="4"/>
    </row>
    <row r="8" spans="1:10" ht="12.75" customHeight="1">
      <c r="A8" s="7" t="s">
        <v>27</v>
      </c>
      <c r="B8" s="7" t="s">
        <v>3</v>
      </c>
      <c r="C8" s="25">
        <f t="shared" si="4"/>
        <v>91.94</v>
      </c>
      <c r="D8" s="15">
        <f t="shared" si="0"/>
        <v>65.5</v>
      </c>
      <c r="E8" s="16" t="s">
        <v>131</v>
      </c>
      <c r="F8" s="16" t="s">
        <v>132</v>
      </c>
      <c r="G8" s="16">
        <f t="shared" si="1"/>
        <v>60</v>
      </c>
      <c r="H8" s="21">
        <f t="shared" si="2"/>
        <v>5</v>
      </c>
      <c r="I8" s="16">
        <f t="shared" si="3"/>
        <v>0.5</v>
      </c>
      <c r="J8" s="4"/>
    </row>
    <row r="9" spans="1:10" ht="12.75" customHeight="1">
      <c r="A9" s="7" t="s">
        <v>97</v>
      </c>
      <c r="B9" s="7" t="s">
        <v>29</v>
      </c>
      <c r="C9" s="25">
        <f t="shared" si="4"/>
        <v>91.02</v>
      </c>
      <c r="D9" s="15">
        <f t="shared" si="0"/>
        <v>66.42</v>
      </c>
      <c r="E9" s="16" t="s">
        <v>127</v>
      </c>
      <c r="F9" s="16" t="s">
        <v>128</v>
      </c>
      <c r="G9" s="16">
        <f t="shared" si="1"/>
        <v>60</v>
      </c>
      <c r="H9" s="21">
        <f t="shared" si="2"/>
        <v>6</v>
      </c>
      <c r="I9" s="16">
        <f t="shared" si="3"/>
        <v>0.42</v>
      </c>
      <c r="J9" s="4"/>
    </row>
    <row r="10" spans="1:10" ht="12.75" customHeight="1">
      <c r="A10" s="7" t="s">
        <v>25</v>
      </c>
      <c r="B10" s="7" t="s">
        <v>4</v>
      </c>
      <c r="C10" s="25">
        <f t="shared" si="4"/>
        <v>88.19</v>
      </c>
      <c r="D10" s="15">
        <f t="shared" si="0"/>
        <v>69.25</v>
      </c>
      <c r="E10" s="18" t="s">
        <v>133</v>
      </c>
      <c r="F10" s="18" t="s">
        <v>134</v>
      </c>
      <c r="G10" s="16">
        <f t="shared" si="1"/>
        <v>60</v>
      </c>
      <c r="H10" s="21">
        <f t="shared" si="2"/>
        <v>9</v>
      </c>
      <c r="I10" s="16">
        <f t="shared" si="3"/>
        <v>0.25</v>
      </c>
      <c r="J10" s="4"/>
    </row>
    <row r="11" spans="1:10" ht="12.75" customHeight="1">
      <c r="A11" s="7" t="s">
        <v>137</v>
      </c>
      <c r="B11" s="7" t="s">
        <v>5</v>
      </c>
      <c r="C11" s="25">
        <f t="shared" si="4"/>
        <v>85.97</v>
      </c>
      <c r="D11" s="15">
        <f t="shared" si="0"/>
        <v>71.47</v>
      </c>
      <c r="E11" s="16" t="s">
        <v>138</v>
      </c>
      <c r="F11" s="16" t="s">
        <v>139</v>
      </c>
      <c r="G11" s="16">
        <f t="shared" si="1"/>
        <v>60</v>
      </c>
      <c r="H11" s="21">
        <f t="shared" si="2"/>
        <v>11</v>
      </c>
      <c r="I11" s="16">
        <f t="shared" si="3"/>
        <v>0.47</v>
      </c>
      <c r="J11" s="4"/>
    </row>
    <row r="12" spans="1:10" ht="12.75" customHeight="1">
      <c r="A12" s="7" t="s">
        <v>26</v>
      </c>
      <c r="B12" s="7" t="s">
        <v>3</v>
      </c>
      <c r="C12" s="25">
        <f t="shared" si="4"/>
        <v>85.91</v>
      </c>
      <c r="D12" s="15">
        <f t="shared" si="0"/>
        <v>71.53</v>
      </c>
      <c r="E12" s="18" t="s">
        <v>146</v>
      </c>
      <c r="F12" s="18" t="s">
        <v>147</v>
      </c>
      <c r="G12" s="16">
        <f t="shared" si="1"/>
        <v>60</v>
      </c>
      <c r="H12" s="21">
        <f t="shared" si="2"/>
        <v>11</v>
      </c>
      <c r="I12" s="16">
        <f t="shared" si="3"/>
        <v>0.53</v>
      </c>
      <c r="J12" s="4"/>
    </row>
    <row r="13" spans="1:10" ht="12.75" customHeight="1">
      <c r="A13" s="7" t="s">
        <v>152</v>
      </c>
      <c r="B13" s="7" t="s">
        <v>29</v>
      </c>
      <c r="C13" s="25">
        <f t="shared" si="4"/>
        <v>85.27</v>
      </c>
      <c r="D13" s="15">
        <f t="shared" si="0"/>
        <v>72.17</v>
      </c>
      <c r="E13" s="16" t="s">
        <v>153</v>
      </c>
      <c r="F13" s="16" t="s">
        <v>154</v>
      </c>
      <c r="G13" s="16">
        <f t="shared" si="1"/>
        <v>60</v>
      </c>
      <c r="H13" s="21">
        <f t="shared" si="2"/>
        <v>12</v>
      </c>
      <c r="I13" s="16">
        <f t="shared" si="3"/>
        <v>0.17</v>
      </c>
      <c r="J13" s="4"/>
    </row>
    <row r="14" spans="1:10" ht="12.75" customHeight="1">
      <c r="A14" s="7" t="s">
        <v>49</v>
      </c>
      <c r="B14" s="8" t="s">
        <v>6</v>
      </c>
      <c r="C14" s="25">
        <f t="shared" si="4"/>
        <v>85.07</v>
      </c>
      <c r="D14" s="15">
        <f t="shared" si="0"/>
        <v>72.37</v>
      </c>
      <c r="E14" s="18" t="s">
        <v>144</v>
      </c>
      <c r="F14" s="18" t="s">
        <v>145</v>
      </c>
      <c r="G14" s="16">
        <f t="shared" si="1"/>
        <v>60</v>
      </c>
      <c r="H14" s="21">
        <f t="shared" si="2"/>
        <v>12</v>
      </c>
      <c r="I14" s="16">
        <f t="shared" si="3"/>
        <v>0.37</v>
      </c>
      <c r="J14" s="4"/>
    </row>
    <row r="15" spans="1:10" ht="12.75" customHeight="1">
      <c r="A15" s="7" t="s">
        <v>240</v>
      </c>
      <c r="B15" s="7" t="s">
        <v>87</v>
      </c>
      <c r="C15" s="25">
        <f t="shared" si="4"/>
        <v>82.31</v>
      </c>
      <c r="D15" s="15">
        <f t="shared" si="0"/>
        <v>75.13</v>
      </c>
      <c r="E15" s="16" t="s">
        <v>212</v>
      </c>
      <c r="F15" s="16" t="s">
        <v>197</v>
      </c>
      <c r="G15" s="16">
        <f t="shared" si="1"/>
        <v>60</v>
      </c>
      <c r="H15" s="21">
        <f t="shared" si="2"/>
        <v>15</v>
      </c>
      <c r="I15" s="16">
        <f t="shared" si="3"/>
        <v>0.13</v>
      </c>
      <c r="J15" s="4"/>
    </row>
    <row r="16" spans="1:10" ht="12.75" customHeight="1">
      <c r="A16" s="7" t="s">
        <v>142</v>
      </c>
      <c r="B16" s="7" t="s">
        <v>5</v>
      </c>
      <c r="C16" s="25">
        <f t="shared" si="4"/>
        <v>80.85</v>
      </c>
      <c r="D16" s="15">
        <f t="shared" si="0"/>
        <v>76.59</v>
      </c>
      <c r="E16" s="16" t="s">
        <v>143</v>
      </c>
      <c r="F16" s="16" t="s">
        <v>116</v>
      </c>
      <c r="G16" s="16">
        <f t="shared" si="1"/>
        <v>60</v>
      </c>
      <c r="H16" s="21">
        <f t="shared" si="2"/>
        <v>16</v>
      </c>
      <c r="I16" s="16">
        <f t="shared" si="3"/>
        <v>0.59</v>
      </c>
      <c r="J16" s="4"/>
    </row>
    <row r="17" spans="1:10" ht="12.75" customHeight="1">
      <c r="A17" s="7" t="s">
        <v>86</v>
      </c>
      <c r="B17" s="7" t="s">
        <v>29</v>
      </c>
      <c r="C17" s="25">
        <f t="shared" si="4"/>
        <v>79.86</v>
      </c>
      <c r="D17" s="15">
        <f t="shared" si="0"/>
        <v>77.58</v>
      </c>
      <c r="E17" s="16" t="s">
        <v>140</v>
      </c>
      <c r="F17" s="16" t="s">
        <v>141</v>
      </c>
      <c r="G17" s="16">
        <f t="shared" si="1"/>
        <v>60</v>
      </c>
      <c r="H17" s="21">
        <f t="shared" si="2"/>
        <v>17</v>
      </c>
      <c r="I17" s="16">
        <f t="shared" si="3"/>
        <v>0.58</v>
      </c>
      <c r="J17" s="4"/>
    </row>
    <row r="18" spans="1:10" ht="12.75" customHeight="1">
      <c r="A18" s="7" t="s">
        <v>112</v>
      </c>
      <c r="B18" s="7" t="s">
        <v>21</v>
      </c>
      <c r="C18" s="25">
        <f t="shared" si="4"/>
        <v>78.36</v>
      </c>
      <c r="D18" s="15">
        <f t="shared" si="0"/>
        <v>79.08</v>
      </c>
      <c r="E18" s="16" t="s">
        <v>135</v>
      </c>
      <c r="F18" s="16" t="s">
        <v>136</v>
      </c>
      <c r="G18" s="16">
        <f t="shared" si="1"/>
        <v>120</v>
      </c>
      <c r="H18" s="21">
        <f t="shared" si="2"/>
        <v>-41</v>
      </c>
      <c r="I18" s="16">
        <f t="shared" si="3"/>
        <v>0.08</v>
      </c>
      <c r="J18" s="4"/>
    </row>
    <row r="19" spans="1:10" ht="12.75" customHeight="1">
      <c r="A19" s="7" t="s">
        <v>166</v>
      </c>
      <c r="B19" s="7" t="s">
        <v>29</v>
      </c>
      <c r="C19" s="25">
        <f t="shared" si="4"/>
        <v>76.99</v>
      </c>
      <c r="D19" s="15">
        <f t="shared" si="0"/>
        <v>80.45</v>
      </c>
      <c r="E19" s="16" t="s">
        <v>167</v>
      </c>
      <c r="F19" s="16" t="s">
        <v>168</v>
      </c>
      <c r="G19" s="16">
        <f t="shared" si="1"/>
        <v>60</v>
      </c>
      <c r="H19" s="21">
        <f t="shared" si="2"/>
        <v>20</v>
      </c>
      <c r="I19" s="16">
        <f t="shared" si="3"/>
        <v>0.45</v>
      </c>
      <c r="J19" s="4"/>
    </row>
    <row r="20" spans="1:10" ht="12.75" customHeight="1">
      <c r="A20" s="7" t="s">
        <v>72</v>
      </c>
      <c r="B20" s="7" t="s">
        <v>4</v>
      </c>
      <c r="C20" s="25">
        <f t="shared" si="4"/>
        <v>76.89</v>
      </c>
      <c r="D20" s="15">
        <f t="shared" si="0"/>
        <v>80.55</v>
      </c>
      <c r="E20" s="16" t="s">
        <v>150</v>
      </c>
      <c r="F20" s="16" t="s">
        <v>151</v>
      </c>
      <c r="G20" s="16">
        <f t="shared" si="1"/>
        <v>60</v>
      </c>
      <c r="H20" s="21">
        <f t="shared" si="2"/>
        <v>20</v>
      </c>
      <c r="I20" s="16">
        <f t="shared" si="3"/>
        <v>0.55</v>
      </c>
      <c r="J20" s="4"/>
    </row>
    <row r="21" spans="1:10" ht="12.75" customHeight="1">
      <c r="A21" s="7" t="s">
        <v>88</v>
      </c>
      <c r="B21" s="7" t="s">
        <v>87</v>
      </c>
      <c r="C21" s="25">
        <f t="shared" si="4"/>
        <v>75.08</v>
      </c>
      <c r="D21" s="15">
        <f t="shared" si="0"/>
        <v>82.36</v>
      </c>
      <c r="E21" s="16" t="s">
        <v>155</v>
      </c>
      <c r="F21" s="16" t="s">
        <v>156</v>
      </c>
      <c r="G21" s="16">
        <f t="shared" si="1"/>
        <v>60</v>
      </c>
      <c r="H21" s="21">
        <f t="shared" si="2"/>
        <v>22</v>
      </c>
      <c r="I21" s="16">
        <f t="shared" si="3"/>
        <v>0.36</v>
      </c>
      <c r="J21" s="4"/>
    </row>
    <row r="22" spans="1:10" ht="12.75" customHeight="1">
      <c r="A22" s="7" t="s">
        <v>20</v>
      </c>
      <c r="B22" s="7" t="s">
        <v>4</v>
      </c>
      <c r="C22" s="25">
        <f t="shared" si="4"/>
        <v>71.91</v>
      </c>
      <c r="D22" s="15">
        <f t="shared" si="0"/>
        <v>85.53</v>
      </c>
      <c r="E22" s="16" t="s">
        <v>157</v>
      </c>
      <c r="F22" s="16" t="s">
        <v>158</v>
      </c>
      <c r="G22" s="16">
        <f t="shared" si="1"/>
        <v>60</v>
      </c>
      <c r="H22" s="21">
        <f t="shared" si="2"/>
        <v>25</v>
      </c>
      <c r="I22" s="16">
        <f t="shared" si="3"/>
        <v>0.53</v>
      </c>
      <c r="J22" s="4"/>
    </row>
    <row r="23" spans="1:10" ht="12.75" customHeight="1">
      <c r="A23" s="7" t="s">
        <v>163</v>
      </c>
      <c r="B23" s="7" t="s">
        <v>29</v>
      </c>
      <c r="C23" s="25">
        <f t="shared" si="4"/>
        <v>67.98</v>
      </c>
      <c r="D23" s="15">
        <f t="shared" si="0"/>
        <v>89.46</v>
      </c>
      <c r="E23" s="16" t="s">
        <v>164</v>
      </c>
      <c r="F23" s="16" t="s">
        <v>165</v>
      </c>
      <c r="G23" s="16">
        <f t="shared" si="1"/>
        <v>60</v>
      </c>
      <c r="H23" s="21">
        <f t="shared" si="2"/>
        <v>29</v>
      </c>
      <c r="I23" s="16">
        <f t="shared" si="3"/>
        <v>0.46</v>
      </c>
      <c r="J23" s="4"/>
    </row>
    <row r="24" spans="1:10" ht="12.75" customHeight="1">
      <c r="A24" s="7" t="s">
        <v>161</v>
      </c>
      <c r="B24" s="7" t="s">
        <v>87</v>
      </c>
      <c r="C24" s="25">
        <f t="shared" si="4"/>
        <v>56.42999999999999</v>
      </c>
      <c r="D24" s="15">
        <f t="shared" si="0"/>
        <v>101.01</v>
      </c>
      <c r="E24" s="16" t="s">
        <v>162</v>
      </c>
      <c r="F24" s="16" t="s">
        <v>172</v>
      </c>
      <c r="G24" s="16">
        <f t="shared" si="1"/>
        <v>60</v>
      </c>
      <c r="H24" s="21">
        <f t="shared" si="2"/>
        <v>41</v>
      </c>
      <c r="I24" s="16">
        <f t="shared" si="3"/>
        <v>0.01</v>
      </c>
      <c r="J24" s="4"/>
    </row>
    <row r="25" spans="1:10" ht="12.75" customHeight="1">
      <c r="A25" s="7" t="s">
        <v>98</v>
      </c>
      <c r="B25" s="7" t="s">
        <v>5</v>
      </c>
      <c r="C25" s="25">
        <f t="shared" si="4"/>
        <v>51.129999999999995</v>
      </c>
      <c r="D25" s="15">
        <f t="shared" si="0"/>
        <v>106.31</v>
      </c>
      <c r="E25" s="16" t="s">
        <v>171</v>
      </c>
      <c r="F25" s="16" t="s">
        <v>122</v>
      </c>
      <c r="G25" s="16">
        <f t="shared" si="1"/>
        <v>120</v>
      </c>
      <c r="H25" s="21">
        <f t="shared" si="2"/>
        <v>-14</v>
      </c>
      <c r="I25" s="16">
        <f t="shared" si="3"/>
        <v>0.31</v>
      </c>
      <c r="J25" s="4"/>
    </row>
    <row r="26" spans="1:10" ht="12.75" customHeight="1">
      <c r="A26" s="7" t="s">
        <v>110</v>
      </c>
      <c r="B26" s="7" t="s">
        <v>29</v>
      </c>
      <c r="C26" s="25">
        <f t="shared" si="4"/>
        <v>46.97</v>
      </c>
      <c r="D26" s="15">
        <f t="shared" si="0"/>
        <v>110.47</v>
      </c>
      <c r="E26" s="16" t="s">
        <v>169</v>
      </c>
      <c r="F26" s="16" t="s">
        <v>170</v>
      </c>
      <c r="G26" s="16">
        <f t="shared" si="1"/>
        <v>120</v>
      </c>
      <c r="H26" s="21">
        <f t="shared" si="2"/>
        <v>-10</v>
      </c>
      <c r="I26" s="16">
        <f t="shared" si="3"/>
        <v>0.47</v>
      </c>
      <c r="J26" s="4"/>
    </row>
    <row r="27" spans="1:10" ht="12.75" customHeight="1">
      <c r="A27" s="7" t="s">
        <v>38</v>
      </c>
      <c r="B27" s="7" t="s">
        <v>3</v>
      </c>
      <c r="C27" s="26"/>
      <c r="D27" s="15" t="s">
        <v>40</v>
      </c>
      <c r="E27" s="16" t="s">
        <v>159</v>
      </c>
      <c r="F27" s="16" t="s">
        <v>160</v>
      </c>
      <c r="H27" s="21"/>
      <c r="I27" s="16"/>
      <c r="J27" s="4"/>
    </row>
    <row r="28" ht="12.75" customHeight="1">
      <c r="J28" s="4"/>
    </row>
    <row r="29" spans="1:10" ht="12.75" customHeight="1">
      <c r="A29" s="7"/>
      <c r="B29" s="7"/>
      <c r="C29" s="26"/>
      <c r="H29" s="21"/>
      <c r="I29" s="16"/>
      <c r="J29" s="4"/>
    </row>
    <row r="30" spans="1:10" ht="12.75" customHeight="1">
      <c r="A30" s="11" t="s">
        <v>73</v>
      </c>
      <c r="B30" s="7"/>
      <c r="C30" s="26"/>
      <c r="H30" s="21"/>
      <c r="I30" s="16"/>
      <c r="J30" s="4"/>
    </row>
    <row r="31" spans="1:10" ht="12.75" customHeight="1">
      <c r="A31" s="7" t="s">
        <v>74</v>
      </c>
      <c r="B31" s="8" t="s">
        <v>3</v>
      </c>
      <c r="C31" s="25">
        <f>100-(+D31-$D$31)</f>
        <v>100</v>
      </c>
      <c r="D31" s="15">
        <f>+G31+H31+I31</f>
        <v>68.5</v>
      </c>
      <c r="E31" s="16" t="s">
        <v>129</v>
      </c>
      <c r="F31" s="16" t="s">
        <v>130</v>
      </c>
      <c r="G31" s="16">
        <f>(LEFT(E31,2)-LEFT(F31,2))*60</f>
        <v>60</v>
      </c>
      <c r="H31" s="21">
        <f>MID(E31,4,2)-MID(F31,4,2)</f>
        <v>8</v>
      </c>
      <c r="I31" s="16">
        <f>(RIGHT(E31,2)-RIGHT(F31,2))/100</f>
        <v>0.5</v>
      </c>
      <c r="J31" s="4"/>
    </row>
    <row r="32" spans="1:10" ht="12.75" customHeight="1">
      <c r="A32" s="7" t="s">
        <v>41</v>
      </c>
      <c r="B32" s="7" t="s">
        <v>3</v>
      </c>
      <c r="C32" s="25">
        <f>100-(+D32-$D$31)</f>
        <v>96.33</v>
      </c>
      <c r="D32" s="15">
        <f>+G32+H32+I32</f>
        <v>72.17</v>
      </c>
      <c r="E32" s="16" t="s">
        <v>149</v>
      </c>
      <c r="F32" s="16" t="s">
        <v>148</v>
      </c>
      <c r="G32" s="16">
        <f>(LEFT(E32,2)-LEFT(F32,2))*60</f>
        <v>60</v>
      </c>
      <c r="H32" s="21">
        <f>MID(E32,4,2)-MID(F32,4,2)</f>
        <v>12</v>
      </c>
      <c r="I32" s="16">
        <f>(RIGHT(E32,2)-RIGHT(F32,2))/100</f>
        <v>0.17</v>
      </c>
      <c r="J32" s="4"/>
    </row>
    <row r="33" spans="1:10" ht="12.75" customHeight="1">
      <c r="A33" s="7"/>
      <c r="B33" s="7"/>
      <c r="C33" s="26"/>
      <c r="H33" s="21"/>
      <c r="I33" s="16"/>
      <c r="J33" s="4"/>
    </row>
    <row r="34" spans="1:3" ht="12.75" customHeight="1">
      <c r="A34" s="11" t="s">
        <v>8</v>
      </c>
      <c r="B34" s="11"/>
      <c r="C34" s="23"/>
    </row>
    <row r="35" spans="1:9" ht="12.75" customHeight="1">
      <c r="A35" s="7" t="s">
        <v>198</v>
      </c>
      <c r="B35" s="7" t="s">
        <v>29</v>
      </c>
      <c r="C35" s="25">
        <f>100-(+D35-$D$35)</f>
        <v>100</v>
      </c>
      <c r="D35" s="15">
        <f>+G35+H35+I35</f>
        <v>96.33</v>
      </c>
      <c r="E35" s="16" t="s">
        <v>199</v>
      </c>
      <c r="F35" s="16" t="s">
        <v>151</v>
      </c>
      <c r="G35" s="16">
        <f>(LEFT(E35,2)-LEFT(F35,2))*60</f>
        <v>120</v>
      </c>
      <c r="H35" s="21">
        <f>MID(E35,4,2)-MID(F35,4,2)</f>
        <v>-24</v>
      </c>
      <c r="I35" s="16">
        <f>(RIGHT(E35,2)-RIGHT(F35,2))/100</f>
        <v>0.33</v>
      </c>
    </row>
    <row r="36" spans="1:9" ht="12.75" customHeight="1">
      <c r="A36" s="7" t="s">
        <v>78</v>
      </c>
      <c r="B36" s="7" t="s">
        <v>29</v>
      </c>
      <c r="C36" s="25">
        <f>100-(+D36-$D$35)</f>
        <v>92.28999999999999</v>
      </c>
      <c r="D36" s="15">
        <f>+G36+H36+I36</f>
        <v>104.04</v>
      </c>
      <c r="E36" s="16" t="s">
        <v>192</v>
      </c>
      <c r="F36" s="16" t="s">
        <v>193</v>
      </c>
      <c r="G36" s="16">
        <f>(LEFT(E36,2)-LEFT(F36,2))*60</f>
        <v>60</v>
      </c>
      <c r="H36" s="21">
        <f>MID(E36,4,2)-MID(F36,4,2)</f>
        <v>44</v>
      </c>
      <c r="I36" s="16">
        <f>(RIGHT(E36,2)-RIGHT(F36,2))/100</f>
        <v>0.04</v>
      </c>
    </row>
    <row r="37" spans="1:9" s="4" customFormat="1" ht="12.75">
      <c r="A37" s="7" t="s">
        <v>32</v>
      </c>
      <c r="B37" s="7" t="s">
        <v>3</v>
      </c>
      <c r="C37" s="26"/>
      <c r="D37" s="15" t="s">
        <v>40</v>
      </c>
      <c r="E37" s="16" t="s">
        <v>256</v>
      </c>
      <c r="F37" s="16" t="s">
        <v>154</v>
      </c>
      <c r="G37" s="16"/>
      <c r="H37" s="21"/>
      <c r="I37" s="16"/>
    </row>
    <row r="38" spans="1:10" ht="12.75" customHeight="1">
      <c r="A38" s="7"/>
      <c r="B38" s="7"/>
      <c r="C38" s="26"/>
      <c r="H38" s="21"/>
      <c r="I38" s="16"/>
      <c r="J38" s="4"/>
    </row>
    <row r="39" spans="1:3" ht="12.75" customHeight="1">
      <c r="A39" s="11" t="s">
        <v>7</v>
      </c>
      <c r="B39" s="11"/>
      <c r="C39" s="23"/>
    </row>
    <row r="40" spans="1:9" ht="12.75" customHeight="1">
      <c r="A40" s="7" t="s">
        <v>120</v>
      </c>
      <c r="B40" s="7" t="s">
        <v>203</v>
      </c>
      <c r="C40" s="25">
        <f>100-(+D40-$D$40)</f>
        <v>100</v>
      </c>
      <c r="D40" s="15">
        <f aca="true" t="shared" si="5" ref="D40:D58">+G40+H40+I40</f>
        <v>50.39</v>
      </c>
      <c r="E40" s="16" t="s">
        <v>121</v>
      </c>
      <c r="F40" s="16" t="s">
        <v>122</v>
      </c>
      <c r="G40" s="16">
        <f aca="true" t="shared" si="6" ref="G40:G58">(LEFT(E40,2)-LEFT(F40,2))*60</f>
        <v>60</v>
      </c>
      <c r="H40" s="21">
        <f aca="true" t="shared" si="7" ref="H40:H58">MID(E40,4,2)-MID(F40,4,2)</f>
        <v>-10</v>
      </c>
      <c r="I40" s="16">
        <f aca="true" t="shared" si="8" ref="I40:I58">(RIGHT(E40,2)-RIGHT(F40,2))/100</f>
        <v>0.39</v>
      </c>
    </row>
    <row r="41" spans="1:9" ht="12.75" customHeight="1">
      <c r="A41" s="7" t="s">
        <v>99</v>
      </c>
      <c r="B41" s="7" t="s">
        <v>29</v>
      </c>
      <c r="C41" s="25">
        <f aca="true" t="shared" si="9" ref="C41:C58">100-(+D41-$D$40)</f>
        <v>95.17</v>
      </c>
      <c r="D41" s="15">
        <f t="shared" si="5"/>
        <v>55.22</v>
      </c>
      <c r="E41" s="16" t="s">
        <v>176</v>
      </c>
      <c r="F41" s="16" t="s">
        <v>147</v>
      </c>
      <c r="G41" s="16">
        <f t="shared" si="6"/>
        <v>60</v>
      </c>
      <c r="H41" s="21">
        <f t="shared" si="7"/>
        <v>-5</v>
      </c>
      <c r="I41" s="16">
        <f t="shared" si="8"/>
        <v>0.22</v>
      </c>
    </row>
    <row r="42" spans="1:9" ht="12.75" customHeight="1">
      <c r="A42" s="7" t="s">
        <v>108</v>
      </c>
      <c r="B42" s="7" t="s">
        <v>29</v>
      </c>
      <c r="C42" s="25">
        <f t="shared" si="9"/>
        <v>91.81</v>
      </c>
      <c r="D42" s="15">
        <f t="shared" si="5"/>
        <v>58.58</v>
      </c>
      <c r="E42" s="16" t="s">
        <v>177</v>
      </c>
      <c r="F42" s="16" t="s">
        <v>178</v>
      </c>
      <c r="G42" s="16">
        <f t="shared" si="6"/>
        <v>60</v>
      </c>
      <c r="H42" s="21">
        <f t="shared" si="7"/>
        <v>-2</v>
      </c>
      <c r="I42" s="16">
        <f t="shared" si="8"/>
        <v>0.58</v>
      </c>
    </row>
    <row r="43" spans="1:9" ht="12.75" customHeight="1">
      <c r="A43" s="7" t="s">
        <v>30</v>
      </c>
      <c r="B43" s="7" t="s">
        <v>29</v>
      </c>
      <c r="C43" s="25">
        <f t="shared" si="9"/>
        <v>90.17</v>
      </c>
      <c r="D43" s="15">
        <f t="shared" si="5"/>
        <v>60.22</v>
      </c>
      <c r="E43" s="16" t="s">
        <v>179</v>
      </c>
      <c r="F43" s="16" t="s">
        <v>170</v>
      </c>
      <c r="G43" s="16">
        <f t="shared" si="6"/>
        <v>60</v>
      </c>
      <c r="H43" s="21">
        <f t="shared" si="7"/>
        <v>0</v>
      </c>
      <c r="I43" s="16">
        <f t="shared" si="8"/>
        <v>0.22</v>
      </c>
    </row>
    <row r="44" spans="1:9" ht="12.75" customHeight="1">
      <c r="A44" s="7" t="s">
        <v>77</v>
      </c>
      <c r="B44" s="8" t="s">
        <v>3</v>
      </c>
      <c r="C44" s="25">
        <f t="shared" si="9"/>
        <v>89.83</v>
      </c>
      <c r="D44" s="15">
        <f t="shared" si="5"/>
        <v>60.56</v>
      </c>
      <c r="E44" s="16" t="s">
        <v>180</v>
      </c>
      <c r="F44" s="16" t="s">
        <v>181</v>
      </c>
      <c r="G44" s="16">
        <f t="shared" si="6"/>
        <v>60</v>
      </c>
      <c r="H44" s="21">
        <f t="shared" si="7"/>
        <v>0</v>
      </c>
      <c r="I44" s="16">
        <f t="shared" si="8"/>
        <v>0.56</v>
      </c>
    </row>
    <row r="45" spans="1:9" ht="12.75" customHeight="1">
      <c r="A45" s="7" t="s">
        <v>76</v>
      </c>
      <c r="B45" s="8" t="s">
        <v>21</v>
      </c>
      <c r="C45" s="25">
        <f t="shared" si="9"/>
        <v>89.3</v>
      </c>
      <c r="D45" s="15">
        <f t="shared" si="5"/>
        <v>61.09</v>
      </c>
      <c r="E45" s="16" t="s">
        <v>182</v>
      </c>
      <c r="F45" s="16" t="s">
        <v>145</v>
      </c>
      <c r="G45" s="16">
        <f t="shared" si="6"/>
        <v>60</v>
      </c>
      <c r="H45" s="21">
        <f t="shared" si="7"/>
        <v>1</v>
      </c>
      <c r="I45" s="16">
        <f t="shared" si="8"/>
        <v>0.09</v>
      </c>
    </row>
    <row r="46" spans="1:9" ht="12.75" customHeight="1">
      <c r="A46" s="7" t="s">
        <v>42</v>
      </c>
      <c r="B46" s="7" t="s">
        <v>29</v>
      </c>
      <c r="C46" s="25">
        <f t="shared" si="9"/>
        <v>87.34</v>
      </c>
      <c r="D46" s="15">
        <f t="shared" si="5"/>
        <v>63.05</v>
      </c>
      <c r="E46" s="16" t="s">
        <v>184</v>
      </c>
      <c r="F46" s="16" t="s">
        <v>185</v>
      </c>
      <c r="G46" s="16">
        <f t="shared" si="6"/>
        <v>60</v>
      </c>
      <c r="H46" s="21">
        <f t="shared" si="7"/>
        <v>3</v>
      </c>
      <c r="I46" s="16">
        <f t="shared" si="8"/>
        <v>0.05</v>
      </c>
    </row>
    <row r="47" spans="1:9" ht="12.75" customHeight="1">
      <c r="A47" s="7" t="s">
        <v>104</v>
      </c>
      <c r="B47" s="7" t="s">
        <v>28</v>
      </c>
      <c r="C47" s="25">
        <f t="shared" si="9"/>
        <v>81.84</v>
      </c>
      <c r="D47" s="15">
        <f t="shared" si="5"/>
        <v>68.55</v>
      </c>
      <c r="E47" s="16" t="s">
        <v>186</v>
      </c>
      <c r="F47" s="16" t="s">
        <v>187</v>
      </c>
      <c r="G47" s="16">
        <f t="shared" si="6"/>
        <v>60</v>
      </c>
      <c r="H47" s="21">
        <f t="shared" si="7"/>
        <v>8</v>
      </c>
      <c r="I47" s="16">
        <f t="shared" si="8"/>
        <v>0.55</v>
      </c>
    </row>
    <row r="48" spans="1:9" ht="12.75" customHeight="1">
      <c r="A48" s="7" t="s">
        <v>90</v>
      </c>
      <c r="B48" s="7" t="s">
        <v>29</v>
      </c>
      <c r="C48" s="25">
        <f t="shared" si="9"/>
        <v>81.24</v>
      </c>
      <c r="D48" s="15">
        <f t="shared" si="5"/>
        <v>69.15</v>
      </c>
      <c r="E48" s="16" t="s">
        <v>188</v>
      </c>
      <c r="F48" s="16" t="s">
        <v>189</v>
      </c>
      <c r="G48" s="16">
        <f t="shared" si="6"/>
        <v>60</v>
      </c>
      <c r="H48" s="21">
        <f t="shared" si="7"/>
        <v>9</v>
      </c>
      <c r="I48" s="16">
        <f t="shared" si="8"/>
        <v>0.15</v>
      </c>
    </row>
    <row r="49" spans="1:9" ht="12.75" customHeight="1">
      <c r="A49" s="7" t="s">
        <v>50</v>
      </c>
      <c r="B49" s="8" t="s">
        <v>6</v>
      </c>
      <c r="C49" s="25">
        <f t="shared" si="9"/>
        <v>78.19</v>
      </c>
      <c r="D49" s="15">
        <f t="shared" si="5"/>
        <v>72.2</v>
      </c>
      <c r="E49" s="16" t="s">
        <v>190</v>
      </c>
      <c r="F49" s="16" t="s">
        <v>191</v>
      </c>
      <c r="G49" s="16">
        <f t="shared" si="6"/>
        <v>60</v>
      </c>
      <c r="H49" s="21">
        <f t="shared" si="7"/>
        <v>12</v>
      </c>
      <c r="I49" s="16">
        <f t="shared" si="8"/>
        <v>0.2</v>
      </c>
    </row>
    <row r="50" spans="1:9" ht="12.75" customHeight="1">
      <c r="A50" s="7" t="s">
        <v>75</v>
      </c>
      <c r="B50" s="8" t="s">
        <v>21</v>
      </c>
      <c r="C50" s="25">
        <f t="shared" si="9"/>
        <v>78.15</v>
      </c>
      <c r="D50" s="15">
        <f t="shared" si="5"/>
        <v>72.24</v>
      </c>
      <c r="E50" s="16" t="s">
        <v>175</v>
      </c>
      <c r="F50" s="16" t="s">
        <v>139</v>
      </c>
      <c r="G50" s="16">
        <f t="shared" si="6"/>
        <v>60</v>
      </c>
      <c r="H50" s="21">
        <f t="shared" si="7"/>
        <v>12</v>
      </c>
      <c r="I50" s="16">
        <f t="shared" si="8"/>
        <v>0.24</v>
      </c>
    </row>
    <row r="51" spans="1:9" ht="12.75" customHeight="1">
      <c r="A51" s="7" t="s">
        <v>89</v>
      </c>
      <c r="B51" s="7" t="s">
        <v>28</v>
      </c>
      <c r="C51" s="25">
        <f t="shared" si="9"/>
        <v>78.1</v>
      </c>
      <c r="D51" s="15">
        <f t="shared" si="5"/>
        <v>72.29</v>
      </c>
      <c r="E51" s="16" t="s">
        <v>183</v>
      </c>
      <c r="F51" s="16" t="s">
        <v>141</v>
      </c>
      <c r="G51" s="16">
        <f t="shared" si="6"/>
        <v>60</v>
      </c>
      <c r="H51" s="21">
        <f t="shared" si="7"/>
        <v>12</v>
      </c>
      <c r="I51" s="16">
        <f t="shared" si="8"/>
        <v>0.29</v>
      </c>
    </row>
    <row r="52" spans="1:9" ht="12.75" customHeight="1">
      <c r="A52" s="7" t="s">
        <v>100</v>
      </c>
      <c r="B52" s="7" t="s">
        <v>29</v>
      </c>
      <c r="C52" s="25">
        <f t="shared" si="9"/>
        <v>76.18</v>
      </c>
      <c r="D52" s="15">
        <f t="shared" si="5"/>
        <v>74.21</v>
      </c>
      <c r="E52" s="16" t="s">
        <v>228</v>
      </c>
      <c r="F52" s="16" t="s">
        <v>158</v>
      </c>
      <c r="G52" s="16">
        <f t="shared" si="6"/>
        <v>60</v>
      </c>
      <c r="H52" s="21">
        <f t="shared" si="7"/>
        <v>14</v>
      </c>
      <c r="I52" s="16">
        <f t="shared" si="8"/>
        <v>0.21</v>
      </c>
    </row>
    <row r="53" spans="1:9" ht="12.75" customHeight="1">
      <c r="A53" s="7" t="s">
        <v>43</v>
      </c>
      <c r="B53" s="7" t="s">
        <v>3</v>
      </c>
      <c r="C53" s="25">
        <f t="shared" si="9"/>
        <v>69.26</v>
      </c>
      <c r="D53" s="15">
        <f t="shared" si="5"/>
        <v>81.13</v>
      </c>
      <c r="E53" s="16" t="s">
        <v>195</v>
      </c>
      <c r="F53" s="16" t="s">
        <v>196</v>
      </c>
      <c r="G53" s="16">
        <f t="shared" si="6"/>
        <v>60</v>
      </c>
      <c r="H53" s="21">
        <f t="shared" si="7"/>
        <v>21</v>
      </c>
      <c r="I53" s="16">
        <f t="shared" si="8"/>
        <v>0.13</v>
      </c>
    </row>
    <row r="54" spans="1:9" ht="12.75" customHeight="1">
      <c r="A54" s="7" t="s">
        <v>109</v>
      </c>
      <c r="B54" s="7" t="s">
        <v>6</v>
      </c>
      <c r="C54" s="25">
        <f t="shared" si="9"/>
        <v>67.07000000000001</v>
      </c>
      <c r="D54" s="15">
        <f t="shared" si="5"/>
        <v>83.32</v>
      </c>
      <c r="E54" s="16" t="s">
        <v>200</v>
      </c>
      <c r="F54" s="16" t="s">
        <v>132</v>
      </c>
      <c r="G54" s="16">
        <f t="shared" si="6"/>
        <v>60</v>
      </c>
      <c r="H54" s="21">
        <f t="shared" si="7"/>
        <v>23</v>
      </c>
      <c r="I54" s="16">
        <f t="shared" si="8"/>
        <v>0.32</v>
      </c>
    </row>
    <row r="55" spans="1:9" ht="12.75" customHeight="1">
      <c r="A55" s="7" t="s">
        <v>45</v>
      </c>
      <c r="B55" s="7" t="s">
        <v>4</v>
      </c>
      <c r="C55" s="25">
        <f t="shared" si="9"/>
        <v>65.22</v>
      </c>
      <c r="D55" s="15">
        <f t="shared" si="5"/>
        <v>85.17</v>
      </c>
      <c r="E55" s="16" t="s">
        <v>201</v>
      </c>
      <c r="F55" s="16" t="s">
        <v>202</v>
      </c>
      <c r="G55" s="16">
        <f t="shared" si="6"/>
        <v>60</v>
      </c>
      <c r="H55" s="21">
        <f t="shared" si="7"/>
        <v>25</v>
      </c>
      <c r="I55" s="16">
        <f t="shared" si="8"/>
        <v>0.17</v>
      </c>
    </row>
    <row r="56" spans="1:9" ht="12.75" customHeight="1">
      <c r="A56" s="7" t="s">
        <v>46</v>
      </c>
      <c r="B56" s="7" t="s">
        <v>4</v>
      </c>
      <c r="C56" s="25">
        <f t="shared" si="9"/>
        <v>64.83</v>
      </c>
      <c r="D56" s="15">
        <f t="shared" si="5"/>
        <v>85.56</v>
      </c>
      <c r="E56" s="16" t="s">
        <v>180</v>
      </c>
      <c r="F56" s="16" t="s">
        <v>197</v>
      </c>
      <c r="G56" s="16">
        <f t="shared" si="6"/>
        <v>60</v>
      </c>
      <c r="H56" s="21">
        <f t="shared" si="7"/>
        <v>25</v>
      </c>
      <c r="I56" s="16">
        <f t="shared" si="8"/>
        <v>0.56</v>
      </c>
    </row>
    <row r="57" spans="1:9" s="6" customFormat="1" ht="12.75" customHeight="1">
      <c r="A57" s="7" t="s">
        <v>173</v>
      </c>
      <c r="B57" s="7" t="s">
        <v>21</v>
      </c>
      <c r="C57" s="25">
        <f t="shared" si="9"/>
        <v>39.28</v>
      </c>
      <c r="D57" s="15">
        <f t="shared" si="5"/>
        <v>111.11</v>
      </c>
      <c r="E57" s="16" t="s">
        <v>174</v>
      </c>
      <c r="F57" s="16" t="s">
        <v>136</v>
      </c>
      <c r="G57" s="16">
        <f t="shared" si="6"/>
        <v>120</v>
      </c>
      <c r="H57" s="21">
        <f t="shared" si="7"/>
        <v>-9</v>
      </c>
      <c r="I57" s="16">
        <f t="shared" si="8"/>
        <v>0.11</v>
      </c>
    </row>
    <row r="58" spans="1:9" s="6" customFormat="1" ht="12.75" customHeight="1">
      <c r="A58" s="7" t="s">
        <v>31</v>
      </c>
      <c r="B58" s="7" t="s">
        <v>3</v>
      </c>
      <c r="C58" s="25">
        <f t="shared" si="9"/>
        <v>36.230000000000004</v>
      </c>
      <c r="D58" s="15">
        <f t="shared" si="5"/>
        <v>114.16</v>
      </c>
      <c r="E58" s="16" t="s">
        <v>194</v>
      </c>
      <c r="F58" s="16" t="s">
        <v>116</v>
      </c>
      <c r="G58" s="16">
        <f t="shared" si="6"/>
        <v>60</v>
      </c>
      <c r="H58" s="21">
        <f t="shared" si="7"/>
        <v>54</v>
      </c>
      <c r="I58" s="16">
        <f t="shared" si="8"/>
        <v>0.16</v>
      </c>
    </row>
    <row r="59" spans="4:10" ht="12.75" customHeight="1">
      <c r="D59" s="3"/>
      <c r="G59" s="17"/>
      <c r="H59" s="17"/>
      <c r="I59" s="17"/>
      <c r="J59" s="3"/>
    </row>
    <row r="60" spans="1:3" ht="12.75" customHeight="1">
      <c r="A60" s="11" t="s">
        <v>9</v>
      </c>
      <c r="B60" s="12"/>
      <c r="C60" s="24"/>
    </row>
    <row r="61" spans="1:9" ht="12.75" customHeight="1">
      <c r="A61" s="7" t="s">
        <v>33</v>
      </c>
      <c r="B61" s="7" t="s">
        <v>29</v>
      </c>
      <c r="C61" s="25">
        <f>100-(+D61-$D$61)</f>
        <v>100</v>
      </c>
      <c r="D61" s="15">
        <f aca="true" t="shared" si="10" ref="D61:D82">+G61+H61+I61</f>
        <v>46.17</v>
      </c>
      <c r="E61" s="16" t="s">
        <v>213</v>
      </c>
      <c r="F61" s="16" t="s">
        <v>178</v>
      </c>
      <c r="G61" s="16">
        <f aca="true" t="shared" si="11" ref="G61:G82">(LEFT(E61,2)-LEFT(F61,2))*60</f>
        <v>0</v>
      </c>
      <c r="H61" s="21">
        <f aca="true" t="shared" si="12" ref="H61:H82">MID(E61,4,2)-MID(F61,4,2)</f>
        <v>46</v>
      </c>
      <c r="I61" s="16">
        <f aca="true" t="shared" si="13" ref="I61:I82">(RIGHT(E61,2)-RIGHT(F61,2))/100</f>
        <v>0.17</v>
      </c>
    </row>
    <row r="62" spans="1:9" ht="12.75" customHeight="1">
      <c r="A62" s="7" t="s">
        <v>52</v>
      </c>
      <c r="B62" s="7" t="s">
        <v>17</v>
      </c>
      <c r="C62" s="25">
        <f aca="true" t="shared" si="14" ref="C62:C82">100-(+D62-$D$61)</f>
        <v>96.83</v>
      </c>
      <c r="D62" s="15">
        <f t="shared" si="10"/>
        <v>49.34</v>
      </c>
      <c r="E62" s="16" t="s">
        <v>217</v>
      </c>
      <c r="F62" s="16" t="s">
        <v>218</v>
      </c>
      <c r="G62" s="16">
        <f t="shared" si="11"/>
        <v>60</v>
      </c>
      <c r="H62" s="21">
        <f t="shared" si="12"/>
        <v>-11</v>
      </c>
      <c r="I62" s="16">
        <f t="shared" si="13"/>
        <v>0.34</v>
      </c>
    </row>
    <row r="63" spans="1:9" ht="12.75" customHeight="1">
      <c r="A63" s="7" t="s">
        <v>211</v>
      </c>
      <c r="B63" s="7" t="s">
        <v>3</v>
      </c>
      <c r="C63" s="25">
        <f t="shared" si="14"/>
        <v>96.03999999999999</v>
      </c>
      <c r="D63" s="15">
        <f t="shared" si="10"/>
        <v>50.13</v>
      </c>
      <c r="E63" s="16" t="s">
        <v>212</v>
      </c>
      <c r="F63" s="16" t="s">
        <v>181</v>
      </c>
      <c r="G63" s="16">
        <f t="shared" si="11"/>
        <v>60</v>
      </c>
      <c r="H63" s="21">
        <f t="shared" si="12"/>
        <v>-10</v>
      </c>
      <c r="I63" s="16">
        <f t="shared" si="13"/>
        <v>0.13</v>
      </c>
    </row>
    <row r="64" spans="1:9" ht="12.75" customHeight="1">
      <c r="A64" s="7" t="s">
        <v>10</v>
      </c>
      <c r="B64" s="7" t="s">
        <v>3</v>
      </c>
      <c r="C64" s="25">
        <f t="shared" si="14"/>
        <v>95.7</v>
      </c>
      <c r="D64" s="15">
        <f t="shared" si="10"/>
        <v>50.47</v>
      </c>
      <c r="E64" s="16" t="s">
        <v>222</v>
      </c>
      <c r="F64" s="16" t="s">
        <v>255</v>
      </c>
      <c r="G64" s="16">
        <f t="shared" si="11"/>
        <v>60</v>
      </c>
      <c r="H64" s="21">
        <f t="shared" si="12"/>
        <v>-10</v>
      </c>
      <c r="I64" s="16">
        <f t="shared" si="13"/>
        <v>0.47</v>
      </c>
    </row>
    <row r="65" spans="1:9" s="6" customFormat="1" ht="12.75" customHeight="1">
      <c r="A65" s="7" t="s">
        <v>47</v>
      </c>
      <c r="B65" s="7" t="s">
        <v>29</v>
      </c>
      <c r="C65" s="25">
        <f t="shared" si="14"/>
        <v>94.03999999999999</v>
      </c>
      <c r="D65" s="15">
        <f t="shared" si="10"/>
        <v>52.13</v>
      </c>
      <c r="E65" s="16" t="s">
        <v>223</v>
      </c>
      <c r="F65" s="16" t="s">
        <v>193</v>
      </c>
      <c r="G65" s="16">
        <f t="shared" si="11"/>
        <v>0</v>
      </c>
      <c r="H65" s="21">
        <f t="shared" si="12"/>
        <v>52</v>
      </c>
      <c r="I65" s="16">
        <f t="shared" si="13"/>
        <v>0.13</v>
      </c>
    </row>
    <row r="66" spans="1:9" s="1" customFormat="1" ht="12.75" customHeight="1">
      <c r="A66" s="7" t="s">
        <v>220</v>
      </c>
      <c r="B66" s="7" t="s">
        <v>3</v>
      </c>
      <c r="C66" s="25">
        <f t="shared" si="14"/>
        <v>93.78999999999999</v>
      </c>
      <c r="D66" s="15">
        <f t="shared" si="10"/>
        <v>52.38</v>
      </c>
      <c r="E66" s="16" t="s">
        <v>221</v>
      </c>
      <c r="F66" s="16" t="s">
        <v>132</v>
      </c>
      <c r="G66" s="16">
        <f t="shared" si="11"/>
        <v>60</v>
      </c>
      <c r="H66" s="21">
        <f t="shared" si="12"/>
        <v>-8</v>
      </c>
      <c r="I66" s="16">
        <f t="shared" si="13"/>
        <v>0.38</v>
      </c>
    </row>
    <row r="67" spans="1:9" ht="12.75" customHeight="1">
      <c r="A67" s="7" t="s">
        <v>44</v>
      </c>
      <c r="B67" s="7" t="s">
        <v>29</v>
      </c>
      <c r="C67" s="25">
        <f t="shared" si="14"/>
        <v>93.73</v>
      </c>
      <c r="D67" s="15">
        <f t="shared" si="10"/>
        <v>52.44</v>
      </c>
      <c r="E67" s="16" t="s">
        <v>219</v>
      </c>
      <c r="F67" s="16" t="s">
        <v>202</v>
      </c>
      <c r="G67" s="16">
        <f t="shared" si="11"/>
        <v>0</v>
      </c>
      <c r="H67" s="21">
        <f t="shared" si="12"/>
        <v>52</v>
      </c>
      <c r="I67" s="16">
        <f t="shared" si="13"/>
        <v>0.44</v>
      </c>
    </row>
    <row r="68" spans="1:9" ht="12.75" customHeight="1">
      <c r="A68" s="7" t="s">
        <v>214</v>
      </c>
      <c r="B68" s="7" t="s">
        <v>5</v>
      </c>
      <c r="C68" s="25">
        <f t="shared" si="14"/>
        <v>90.93</v>
      </c>
      <c r="D68" s="15">
        <f t="shared" si="10"/>
        <v>55.24</v>
      </c>
      <c r="E68" s="16" t="s">
        <v>215</v>
      </c>
      <c r="F68" s="16" t="s">
        <v>134</v>
      </c>
      <c r="G68" s="16">
        <f t="shared" si="11"/>
        <v>60</v>
      </c>
      <c r="H68" s="21">
        <f t="shared" si="12"/>
        <v>-5</v>
      </c>
      <c r="I68" s="16">
        <f t="shared" si="13"/>
        <v>0.24</v>
      </c>
    </row>
    <row r="69" spans="1:9" ht="12.75" customHeight="1">
      <c r="A69" s="7" t="s">
        <v>105</v>
      </c>
      <c r="B69" s="7" t="s">
        <v>4</v>
      </c>
      <c r="C69" s="25">
        <f t="shared" si="14"/>
        <v>89.88</v>
      </c>
      <c r="D69" s="15">
        <f t="shared" si="10"/>
        <v>56.29</v>
      </c>
      <c r="E69" s="16" t="s">
        <v>236</v>
      </c>
      <c r="F69" s="16" t="s">
        <v>139</v>
      </c>
      <c r="G69" s="16">
        <f t="shared" si="11"/>
        <v>60</v>
      </c>
      <c r="H69" s="21">
        <f t="shared" si="12"/>
        <v>-4</v>
      </c>
      <c r="I69" s="16">
        <f t="shared" si="13"/>
        <v>0.29</v>
      </c>
    </row>
    <row r="70" spans="1:9" ht="12.75" customHeight="1">
      <c r="A70" s="7" t="s">
        <v>79</v>
      </c>
      <c r="B70" s="8" t="s">
        <v>6</v>
      </c>
      <c r="C70" s="25">
        <f t="shared" si="14"/>
        <v>88.68</v>
      </c>
      <c r="D70" s="15">
        <f t="shared" si="10"/>
        <v>57.49</v>
      </c>
      <c r="E70" s="16" t="s">
        <v>230</v>
      </c>
      <c r="F70" s="16" t="s">
        <v>191</v>
      </c>
      <c r="G70" s="16">
        <f t="shared" si="11"/>
        <v>60</v>
      </c>
      <c r="H70" s="21">
        <f t="shared" si="12"/>
        <v>-3</v>
      </c>
      <c r="I70" s="16">
        <f t="shared" si="13"/>
        <v>0.49</v>
      </c>
    </row>
    <row r="71" spans="1:9" ht="12.75" customHeight="1">
      <c r="A71" s="7" t="s">
        <v>106</v>
      </c>
      <c r="B71" s="7" t="s">
        <v>4</v>
      </c>
      <c r="C71" s="25">
        <f t="shared" si="14"/>
        <v>87.89</v>
      </c>
      <c r="D71" s="15">
        <f t="shared" si="10"/>
        <v>58.28</v>
      </c>
      <c r="E71" s="16" t="s">
        <v>235</v>
      </c>
      <c r="F71" s="16" t="s">
        <v>156</v>
      </c>
      <c r="G71" s="16">
        <f t="shared" si="11"/>
        <v>60</v>
      </c>
      <c r="H71" s="21">
        <f t="shared" si="12"/>
        <v>-2</v>
      </c>
      <c r="I71" s="16">
        <f t="shared" si="13"/>
        <v>0.28</v>
      </c>
    </row>
    <row r="72" spans="1:9" ht="12.75" customHeight="1">
      <c r="A72" s="7" t="s">
        <v>51</v>
      </c>
      <c r="B72" s="7" t="s">
        <v>3</v>
      </c>
      <c r="C72" s="25">
        <f t="shared" si="14"/>
        <v>85.59</v>
      </c>
      <c r="D72" s="15">
        <f t="shared" si="10"/>
        <v>60.58</v>
      </c>
      <c r="E72" s="16" t="s">
        <v>209</v>
      </c>
      <c r="F72" s="16" t="s">
        <v>210</v>
      </c>
      <c r="G72" s="16">
        <f t="shared" si="11"/>
        <v>60</v>
      </c>
      <c r="H72" s="21">
        <f t="shared" si="12"/>
        <v>0</v>
      </c>
      <c r="I72" s="16">
        <f t="shared" si="13"/>
        <v>0.58</v>
      </c>
    </row>
    <row r="73" spans="1:9" ht="12.75" customHeight="1">
      <c r="A73" s="7" t="s">
        <v>54</v>
      </c>
      <c r="B73" s="7" t="s">
        <v>21</v>
      </c>
      <c r="C73" s="25">
        <f t="shared" si="14"/>
        <v>83.84</v>
      </c>
      <c r="D73" s="15">
        <f t="shared" si="10"/>
        <v>62.33</v>
      </c>
      <c r="E73" s="16" t="s">
        <v>233</v>
      </c>
      <c r="F73" s="16" t="s">
        <v>234</v>
      </c>
      <c r="G73" s="16">
        <f t="shared" si="11"/>
        <v>60</v>
      </c>
      <c r="H73" s="21">
        <f t="shared" si="12"/>
        <v>2</v>
      </c>
      <c r="I73" s="16">
        <f t="shared" si="13"/>
        <v>0.33</v>
      </c>
    </row>
    <row r="74" spans="1:9" ht="12.75" customHeight="1">
      <c r="A74" s="7" t="s">
        <v>231</v>
      </c>
      <c r="B74" s="7" t="s">
        <v>29</v>
      </c>
      <c r="C74" s="25">
        <f t="shared" si="14"/>
        <v>83.67</v>
      </c>
      <c r="D74" s="15">
        <f t="shared" si="10"/>
        <v>62.5</v>
      </c>
      <c r="E74" s="16" t="s">
        <v>232</v>
      </c>
      <c r="F74" s="16" t="s">
        <v>187</v>
      </c>
      <c r="G74" s="16">
        <f t="shared" si="11"/>
        <v>60</v>
      </c>
      <c r="H74" s="21">
        <f t="shared" si="12"/>
        <v>2</v>
      </c>
      <c r="I74" s="16">
        <f t="shared" si="13"/>
        <v>0.5</v>
      </c>
    </row>
    <row r="75" spans="1:9" ht="12.75" customHeight="1">
      <c r="A75" s="7" t="s">
        <v>53</v>
      </c>
      <c r="B75" s="7" t="s">
        <v>5</v>
      </c>
      <c r="C75" s="25">
        <f t="shared" si="14"/>
        <v>77.07000000000001</v>
      </c>
      <c r="D75" s="15">
        <f t="shared" si="10"/>
        <v>69.1</v>
      </c>
      <c r="E75" s="16" t="s">
        <v>227</v>
      </c>
      <c r="F75" s="16" t="s">
        <v>189</v>
      </c>
      <c r="G75" s="16">
        <f t="shared" si="11"/>
        <v>60</v>
      </c>
      <c r="H75" s="21">
        <f t="shared" si="12"/>
        <v>9</v>
      </c>
      <c r="I75" s="16">
        <f t="shared" si="13"/>
        <v>0.1</v>
      </c>
    </row>
    <row r="76" spans="1:9" ht="12.75" customHeight="1">
      <c r="A76" s="7" t="s">
        <v>39</v>
      </c>
      <c r="B76" s="7" t="s">
        <v>21</v>
      </c>
      <c r="C76" s="25">
        <f t="shared" si="14"/>
        <v>75.64</v>
      </c>
      <c r="D76" s="15">
        <f t="shared" si="10"/>
        <v>70.53</v>
      </c>
      <c r="E76" s="16" t="s">
        <v>252</v>
      </c>
      <c r="F76" s="16" t="s">
        <v>145</v>
      </c>
      <c r="G76" s="16">
        <f t="shared" si="11"/>
        <v>60</v>
      </c>
      <c r="H76" s="21">
        <f t="shared" si="12"/>
        <v>10</v>
      </c>
      <c r="I76" s="16">
        <f t="shared" si="13"/>
        <v>0.53</v>
      </c>
    </row>
    <row r="77" spans="1:9" ht="12.75" customHeight="1">
      <c r="A77" s="7" t="s">
        <v>34</v>
      </c>
      <c r="B77" s="7" t="s">
        <v>29</v>
      </c>
      <c r="C77" s="25">
        <f t="shared" si="14"/>
        <v>73.64</v>
      </c>
      <c r="D77" s="15">
        <f t="shared" si="10"/>
        <v>72.53</v>
      </c>
      <c r="E77" s="16" t="s">
        <v>216</v>
      </c>
      <c r="F77" s="16" t="s">
        <v>141</v>
      </c>
      <c r="G77" s="16">
        <f t="shared" si="11"/>
        <v>60</v>
      </c>
      <c r="H77" s="21">
        <f t="shared" si="12"/>
        <v>12</v>
      </c>
      <c r="I77" s="16">
        <f t="shared" si="13"/>
        <v>0.53</v>
      </c>
    </row>
    <row r="78" spans="1:9" ht="12.75" customHeight="1">
      <c r="A78" s="7" t="s">
        <v>57</v>
      </c>
      <c r="B78" s="7" t="s">
        <v>29</v>
      </c>
      <c r="C78" s="25">
        <f t="shared" si="14"/>
        <v>71.88</v>
      </c>
      <c r="D78" s="15">
        <f t="shared" si="10"/>
        <v>74.29</v>
      </c>
      <c r="E78" s="16" t="s">
        <v>206</v>
      </c>
      <c r="F78" s="16" t="s">
        <v>158</v>
      </c>
      <c r="G78" s="16">
        <f t="shared" si="11"/>
        <v>60</v>
      </c>
      <c r="H78" s="21">
        <f t="shared" si="12"/>
        <v>14</v>
      </c>
      <c r="I78" s="16">
        <f t="shared" si="13"/>
        <v>0.29</v>
      </c>
    </row>
    <row r="79" spans="1:9" ht="12.75" customHeight="1">
      <c r="A79" s="7" t="s">
        <v>237</v>
      </c>
      <c r="B79" s="7" t="s">
        <v>4</v>
      </c>
      <c r="C79" s="25">
        <f t="shared" si="14"/>
        <v>71.83</v>
      </c>
      <c r="D79" s="15">
        <f t="shared" si="10"/>
        <v>74.34</v>
      </c>
      <c r="E79" s="16" t="s">
        <v>238</v>
      </c>
      <c r="F79" s="16" t="s">
        <v>239</v>
      </c>
      <c r="G79" s="16">
        <f t="shared" si="11"/>
        <v>60</v>
      </c>
      <c r="H79" s="21">
        <f t="shared" si="12"/>
        <v>14</v>
      </c>
      <c r="I79" s="16">
        <f t="shared" si="13"/>
        <v>0.34</v>
      </c>
    </row>
    <row r="80" spans="1:9" ht="12.75" customHeight="1">
      <c r="A80" s="7" t="s">
        <v>245</v>
      </c>
      <c r="B80" s="7" t="s">
        <v>5</v>
      </c>
      <c r="C80" s="25">
        <f t="shared" si="14"/>
        <v>67.8</v>
      </c>
      <c r="D80" s="15">
        <f t="shared" si="10"/>
        <v>78.37</v>
      </c>
      <c r="E80" s="16" t="s">
        <v>246</v>
      </c>
      <c r="F80" s="16" t="s">
        <v>154</v>
      </c>
      <c r="G80" s="16">
        <f t="shared" si="11"/>
        <v>60</v>
      </c>
      <c r="H80" s="21">
        <f t="shared" si="12"/>
        <v>18</v>
      </c>
      <c r="I80" s="16">
        <f t="shared" si="13"/>
        <v>0.37</v>
      </c>
    </row>
    <row r="81" spans="1:9" ht="12.75" customHeight="1">
      <c r="A81" s="7" t="s">
        <v>22</v>
      </c>
      <c r="B81" s="7" t="s">
        <v>6</v>
      </c>
      <c r="C81" s="25">
        <f t="shared" si="14"/>
        <v>59.92</v>
      </c>
      <c r="D81" s="15">
        <f t="shared" si="10"/>
        <v>86.25</v>
      </c>
      <c r="E81" s="16" t="s">
        <v>243</v>
      </c>
      <c r="F81" s="16" t="s">
        <v>148</v>
      </c>
      <c r="G81" s="16">
        <f t="shared" si="11"/>
        <v>120</v>
      </c>
      <c r="H81" s="21">
        <f t="shared" si="12"/>
        <v>-34</v>
      </c>
      <c r="I81" s="16">
        <f t="shared" si="13"/>
        <v>0.25</v>
      </c>
    </row>
    <row r="82" spans="1:9" ht="12.75" customHeight="1">
      <c r="A82" s="7" t="s">
        <v>55</v>
      </c>
      <c r="B82" s="7" t="s">
        <v>28</v>
      </c>
      <c r="C82" s="25">
        <f t="shared" si="14"/>
        <v>53.59</v>
      </c>
      <c r="D82" s="15">
        <f t="shared" si="10"/>
        <v>92.58</v>
      </c>
      <c r="E82" s="16" t="s">
        <v>204</v>
      </c>
      <c r="F82" s="16" t="s">
        <v>205</v>
      </c>
      <c r="G82" s="16">
        <f t="shared" si="11"/>
        <v>60</v>
      </c>
      <c r="H82" s="21">
        <f t="shared" si="12"/>
        <v>32</v>
      </c>
      <c r="I82" s="16">
        <f t="shared" si="13"/>
        <v>0.58</v>
      </c>
    </row>
    <row r="83" spans="1:3" ht="12.75" customHeight="1">
      <c r="A83" s="12"/>
      <c r="B83" s="12"/>
      <c r="C83" s="24"/>
    </row>
    <row r="84" spans="1:3" ht="12.75" customHeight="1">
      <c r="A84" s="11" t="s">
        <v>11</v>
      </c>
      <c r="B84" s="12"/>
      <c r="C84" s="24"/>
    </row>
    <row r="85" spans="1:9" ht="12.75" customHeight="1">
      <c r="A85" s="7" t="s">
        <v>80</v>
      </c>
      <c r="B85" s="8" t="s">
        <v>4</v>
      </c>
      <c r="C85" s="25">
        <f>100-(+D85-$D$85)</f>
        <v>100</v>
      </c>
      <c r="D85" s="15">
        <f aca="true" t="shared" si="15" ref="D85:D95">+G85+H85+I85</f>
        <v>48.56</v>
      </c>
      <c r="E85" s="16" t="s">
        <v>224</v>
      </c>
      <c r="F85" s="16" t="s">
        <v>126</v>
      </c>
      <c r="G85" s="16">
        <f aca="true" t="shared" si="16" ref="G85:G95">(LEFT(E85,2)-LEFT(F85,2))*60</f>
        <v>60</v>
      </c>
      <c r="H85" s="21">
        <f aca="true" t="shared" si="17" ref="H85:H95">MID(E85,4,2)-MID(F85,4,2)</f>
        <v>-12</v>
      </c>
      <c r="I85" s="16">
        <f aca="true" t="shared" si="18" ref="I85:I95">(RIGHT(E85,2)-RIGHT(F85,2))/100</f>
        <v>0.56</v>
      </c>
    </row>
    <row r="86" spans="1:9" ht="12.75" customHeight="1">
      <c r="A86" s="7" t="s">
        <v>91</v>
      </c>
      <c r="B86" s="7" t="s">
        <v>29</v>
      </c>
      <c r="C86" s="25">
        <f aca="true" t="shared" si="19" ref="C86:C95">100-(+D86-$D$85)</f>
        <v>92.98</v>
      </c>
      <c r="D86" s="15">
        <f t="shared" si="15"/>
        <v>55.58</v>
      </c>
      <c r="E86" s="16" t="s">
        <v>225</v>
      </c>
      <c r="F86" s="16" t="s">
        <v>226</v>
      </c>
      <c r="G86" s="16">
        <f t="shared" si="16"/>
        <v>60</v>
      </c>
      <c r="H86" s="21">
        <f t="shared" si="17"/>
        <v>-5</v>
      </c>
      <c r="I86" s="16">
        <f t="shared" si="18"/>
        <v>0.58</v>
      </c>
    </row>
    <row r="87" spans="1:9" ht="12.75" customHeight="1">
      <c r="A87" s="7" t="s">
        <v>107</v>
      </c>
      <c r="B87" s="7" t="s">
        <v>29</v>
      </c>
      <c r="C87" s="25">
        <f t="shared" si="19"/>
        <v>81.3</v>
      </c>
      <c r="D87" s="15">
        <f t="shared" si="15"/>
        <v>67.26</v>
      </c>
      <c r="E87" s="16" t="s">
        <v>229</v>
      </c>
      <c r="F87" s="16" t="s">
        <v>196</v>
      </c>
      <c r="G87" s="16">
        <f t="shared" si="16"/>
        <v>60</v>
      </c>
      <c r="H87" s="21">
        <f t="shared" si="17"/>
        <v>7</v>
      </c>
      <c r="I87" s="16">
        <f t="shared" si="18"/>
        <v>0.26</v>
      </c>
    </row>
    <row r="88" spans="1:9" ht="12.75" customHeight="1">
      <c r="A88" s="7" t="s">
        <v>207</v>
      </c>
      <c r="B88" s="7" t="s">
        <v>5</v>
      </c>
      <c r="C88" s="25">
        <f t="shared" si="19"/>
        <v>78.37</v>
      </c>
      <c r="D88" s="15">
        <f t="shared" si="15"/>
        <v>70.19</v>
      </c>
      <c r="E88" s="16" t="s">
        <v>208</v>
      </c>
      <c r="F88" s="16" t="s">
        <v>130</v>
      </c>
      <c r="G88" s="16">
        <f t="shared" si="16"/>
        <v>60</v>
      </c>
      <c r="H88" s="21">
        <f t="shared" si="17"/>
        <v>10</v>
      </c>
      <c r="I88" s="16">
        <f t="shared" si="18"/>
        <v>0.19</v>
      </c>
    </row>
    <row r="89" spans="1:9" ht="12.75" customHeight="1">
      <c r="A89" s="7" t="s">
        <v>56</v>
      </c>
      <c r="B89" s="7" t="s">
        <v>5</v>
      </c>
      <c r="C89" s="25">
        <f t="shared" si="19"/>
        <v>72.97</v>
      </c>
      <c r="D89" s="15">
        <f t="shared" si="15"/>
        <v>75.59</v>
      </c>
      <c r="E89" s="16" t="s">
        <v>241</v>
      </c>
      <c r="F89" s="16" t="s">
        <v>147</v>
      </c>
      <c r="G89" s="16">
        <f t="shared" si="16"/>
        <v>60</v>
      </c>
      <c r="H89" s="21">
        <f t="shared" si="17"/>
        <v>15</v>
      </c>
      <c r="I89" s="16">
        <f t="shared" si="18"/>
        <v>0.59</v>
      </c>
    </row>
    <row r="90" spans="1:9" ht="12.75" customHeight="1">
      <c r="A90" s="7" t="s">
        <v>48</v>
      </c>
      <c r="B90" s="7" t="s">
        <v>4</v>
      </c>
      <c r="C90" s="25">
        <f t="shared" si="19"/>
        <v>72.43</v>
      </c>
      <c r="D90" s="15">
        <f t="shared" si="15"/>
        <v>76.13</v>
      </c>
      <c r="E90" s="16" t="s">
        <v>249</v>
      </c>
      <c r="F90" s="16" t="s">
        <v>160</v>
      </c>
      <c r="G90" s="16">
        <f t="shared" si="16"/>
        <v>60</v>
      </c>
      <c r="H90" s="21">
        <f t="shared" si="17"/>
        <v>16</v>
      </c>
      <c r="I90" s="16">
        <f t="shared" si="18"/>
        <v>0.13</v>
      </c>
    </row>
    <row r="91" spans="1:9" ht="12.75" customHeight="1">
      <c r="A91" s="7" t="s">
        <v>250</v>
      </c>
      <c r="B91" s="7" t="s">
        <v>5</v>
      </c>
      <c r="C91" s="25">
        <f t="shared" si="19"/>
        <v>71.07000000000001</v>
      </c>
      <c r="D91" s="15">
        <f t="shared" si="15"/>
        <v>77.49</v>
      </c>
      <c r="E91" s="16" t="s">
        <v>251</v>
      </c>
      <c r="F91" s="16" t="s">
        <v>197</v>
      </c>
      <c r="G91" s="16">
        <f t="shared" si="16"/>
        <v>60</v>
      </c>
      <c r="H91" s="21">
        <f t="shared" si="17"/>
        <v>17</v>
      </c>
      <c r="I91" s="16">
        <f t="shared" si="18"/>
        <v>0.49</v>
      </c>
    </row>
    <row r="92" spans="1:9" ht="12.75" customHeight="1">
      <c r="A92" s="7" t="s">
        <v>253</v>
      </c>
      <c r="B92" s="7" t="s">
        <v>29</v>
      </c>
      <c r="C92" s="25">
        <f t="shared" si="19"/>
        <v>70.47</v>
      </c>
      <c r="D92" s="15">
        <f t="shared" si="15"/>
        <v>78.09</v>
      </c>
      <c r="E92" s="16" t="s">
        <v>254</v>
      </c>
      <c r="F92" s="16" t="s">
        <v>165</v>
      </c>
      <c r="G92" s="16">
        <f t="shared" si="16"/>
        <v>60</v>
      </c>
      <c r="H92" s="21">
        <f t="shared" si="17"/>
        <v>18</v>
      </c>
      <c r="I92" s="16">
        <f t="shared" si="18"/>
        <v>0.09</v>
      </c>
    </row>
    <row r="93" spans="1:9" ht="12.75" customHeight="1">
      <c r="A93" s="7" t="s">
        <v>92</v>
      </c>
      <c r="B93" s="7" t="s">
        <v>29</v>
      </c>
      <c r="C93" s="25">
        <f t="shared" si="19"/>
        <v>62.379999999999995</v>
      </c>
      <c r="D93" s="15">
        <f t="shared" si="15"/>
        <v>86.18</v>
      </c>
      <c r="E93" s="16" t="s">
        <v>247</v>
      </c>
      <c r="F93" s="16" t="s">
        <v>248</v>
      </c>
      <c r="G93" s="16">
        <f t="shared" si="16"/>
        <v>60</v>
      </c>
      <c r="H93" s="21">
        <f t="shared" si="17"/>
        <v>26</v>
      </c>
      <c r="I93" s="16">
        <f t="shared" si="18"/>
        <v>0.18</v>
      </c>
    </row>
    <row r="94" spans="1:9" ht="12.75" customHeight="1">
      <c r="A94" s="7" t="s">
        <v>23</v>
      </c>
      <c r="B94" s="8" t="s">
        <v>21</v>
      </c>
      <c r="C94" s="25">
        <f t="shared" si="19"/>
        <v>58.28</v>
      </c>
      <c r="D94" s="15">
        <f t="shared" si="15"/>
        <v>90.28</v>
      </c>
      <c r="E94" s="16" t="s">
        <v>244</v>
      </c>
      <c r="F94" s="16" t="s">
        <v>116</v>
      </c>
      <c r="G94" s="16">
        <f t="shared" si="16"/>
        <v>60</v>
      </c>
      <c r="H94" s="21">
        <f t="shared" si="17"/>
        <v>30</v>
      </c>
      <c r="I94" s="16">
        <f t="shared" si="18"/>
        <v>0.28</v>
      </c>
    </row>
    <row r="95" spans="1:9" ht="12.75" customHeight="1">
      <c r="A95" s="7" t="s">
        <v>101</v>
      </c>
      <c r="B95" s="8" t="s">
        <v>4</v>
      </c>
      <c r="C95" s="25">
        <f t="shared" si="19"/>
        <v>54.28</v>
      </c>
      <c r="D95" s="15">
        <f t="shared" si="15"/>
        <v>94.28</v>
      </c>
      <c r="E95" s="16" t="s">
        <v>242</v>
      </c>
      <c r="F95" s="16" t="s">
        <v>124</v>
      </c>
      <c r="G95" s="16">
        <f t="shared" si="16"/>
        <v>60</v>
      </c>
      <c r="H95" s="21">
        <f t="shared" si="17"/>
        <v>34</v>
      </c>
      <c r="I95" s="16">
        <f t="shared" si="18"/>
        <v>0.28</v>
      </c>
    </row>
    <row r="96" spans="1:3" ht="12.75" customHeight="1">
      <c r="A96" s="9"/>
      <c r="B96" s="9"/>
      <c r="C96" s="16"/>
    </row>
    <row r="97" spans="1:3" ht="12.75" customHeight="1">
      <c r="A97" s="11" t="s">
        <v>12</v>
      </c>
      <c r="B97" s="12"/>
      <c r="C97" s="24"/>
    </row>
    <row r="98" spans="1:9" ht="12.75" customHeight="1">
      <c r="A98" s="7" t="s">
        <v>262</v>
      </c>
      <c r="B98" s="7" t="s">
        <v>21</v>
      </c>
      <c r="C98" s="25">
        <f>100-(+D98-$D$98)</f>
        <v>100</v>
      </c>
      <c r="D98" s="15">
        <f>+G98+H98+I98</f>
        <v>42.55</v>
      </c>
      <c r="E98" s="16" t="s">
        <v>263</v>
      </c>
      <c r="F98" s="16" t="s">
        <v>264</v>
      </c>
      <c r="G98" s="16">
        <f>(LEFT(E98,2)-LEFT(F98,2))*60</f>
        <v>60</v>
      </c>
      <c r="H98" s="21">
        <f>MID(E98,4,2)-MID(F98,4,2)</f>
        <v>-18</v>
      </c>
      <c r="I98" s="16">
        <f>(RIGHT(E98,2)-RIGHT(F98,2))/100</f>
        <v>0.55</v>
      </c>
    </row>
    <row r="99" spans="1:9" s="10" customFormat="1" ht="12.75" customHeight="1">
      <c r="A99" s="7" t="s">
        <v>35</v>
      </c>
      <c r="B99" s="7" t="s">
        <v>29</v>
      </c>
      <c r="C99" s="25">
        <f>100-(+D99-$D$98)</f>
        <v>94.31</v>
      </c>
      <c r="D99" s="15">
        <f>+G99+H99+I99</f>
        <v>48.24</v>
      </c>
      <c r="E99" s="16" t="s">
        <v>265</v>
      </c>
      <c r="F99" s="16" t="s">
        <v>248</v>
      </c>
      <c r="G99" s="16">
        <f>(LEFT(E99,2)-LEFT(F99,2))*60</f>
        <v>60</v>
      </c>
      <c r="H99" s="21">
        <f>MID(E99,4,2)-MID(F99,4,2)</f>
        <v>-12</v>
      </c>
      <c r="I99" s="16">
        <f>(RIGHT(E99,2)-RIGHT(F99,2))/100</f>
        <v>0.24</v>
      </c>
    </row>
    <row r="100" spans="1:9" ht="12.75" customHeight="1">
      <c r="A100" s="7" t="s">
        <v>13</v>
      </c>
      <c r="B100" s="7" t="s">
        <v>4</v>
      </c>
      <c r="C100" s="25">
        <f>100-(+D100-$D$98)</f>
        <v>79.21</v>
      </c>
      <c r="D100" s="15">
        <f>+G100+H100+I100</f>
        <v>63.34</v>
      </c>
      <c r="E100" s="16" t="s">
        <v>258</v>
      </c>
      <c r="F100" s="16" t="s">
        <v>134</v>
      </c>
      <c r="G100" s="16">
        <f>(LEFT(E100,2)-LEFT(F100,2))*60</f>
        <v>60</v>
      </c>
      <c r="H100" s="21">
        <f>MID(E100,4,2)-MID(F100,4,2)</f>
        <v>3</v>
      </c>
      <c r="I100" s="16">
        <f>(RIGHT(E100,2)-RIGHT(F100,2))/100</f>
        <v>0.34</v>
      </c>
    </row>
    <row r="101" spans="1:9" ht="12.75" customHeight="1">
      <c r="A101" s="7" t="s">
        <v>82</v>
      </c>
      <c r="B101" s="8" t="s">
        <v>4</v>
      </c>
      <c r="C101" s="25">
        <f>100-(+D101-$D$98)</f>
        <v>68.3</v>
      </c>
      <c r="D101" s="15">
        <f>+G101+H101+I101</f>
        <v>74.25</v>
      </c>
      <c r="E101" s="16" t="s">
        <v>257</v>
      </c>
      <c r="F101" s="16" t="s">
        <v>185</v>
      </c>
      <c r="G101" s="16">
        <f>(LEFT(E101,2)-LEFT(F101,2))*60</f>
        <v>60</v>
      </c>
      <c r="H101" s="21">
        <f>MID(E101,4,2)-MID(F101,4,2)</f>
        <v>14</v>
      </c>
      <c r="I101" s="16">
        <f>(RIGHT(E101,2)-RIGHT(F101,2))/100</f>
        <v>0.25</v>
      </c>
    </row>
    <row r="102" spans="1:9" ht="12.75" customHeight="1">
      <c r="A102" s="7" t="s">
        <v>36</v>
      </c>
      <c r="B102" s="7" t="s">
        <v>3</v>
      </c>
      <c r="C102" s="25"/>
      <c r="D102" s="15" t="s">
        <v>40</v>
      </c>
      <c r="E102" s="16" t="s">
        <v>270</v>
      </c>
      <c r="F102" s="16" t="s">
        <v>132</v>
      </c>
      <c r="H102" s="21"/>
      <c r="I102" s="16"/>
    </row>
    <row r="103" spans="1:3" ht="12.75" customHeight="1">
      <c r="A103" s="9"/>
      <c r="B103" s="9"/>
      <c r="C103" s="16"/>
    </row>
    <row r="104" spans="1:3" ht="12.75" customHeight="1">
      <c r="A104" s="11" t="s">
        <v>71</v>
      </c>
      <c r="B104" s="12"/>
      <c r="C104" s="24"/>
    </row>
    <row r="105" spans="1:9" ht="12.75" customHeight="1">
      <c r="A105" s="7" t="s">
        <v>111</v>
      </c>
      <c r="B105" s="7" t="s">
        <v>29</v>
      </c>
      <c r="C105" s="25">
        <f aca="true" t="shared" si="20" ref="C105:C110">100-(+D105-$D$105)</f>
        <v>100</v>
      </c>
      <c r="D105" s="15">
        <f aca="true" t="shared" si="21" ref="D105:D110">+G105+H105+I105</f>
        <v>51.5</v>
      </c>
      <c r="E105" s="16" t="s">
        <v>266</v>
      </c>
      <c r="F105" s="16" t="s">
        <v>147</v>
      </c>
      <c r="G105" s="16">
        <f aca="true" t="shared" si="22" ref="G105:G110">(LEFT(E105,2)-LEFT(F105,2))*60</f>
        <v>0</v>
      </c>
      <c r="H105" s="21">
        <f aca="true" t="shared" si="23" ref="H105:H110">MID(E105,4,2)-MID(F105,4,2)</f>
        <v>51</v>
      </c>
      <c r="I105" s="16">
        <f aca="true" t="shared" si="24" ref="I105:I110">(RIGHT(E105,2)-RIGHT(F105,2))/100</f>
        <v>0.5</v>
      </c>
    </row>
    <row r="106" spans="1:9" ht="12.75" customHeight="1">
      <c r="A106" s="7" t="s">
        <v>267</v>
      </c>
      <c r="B106" s="7" t="s">
        <v>29</v>
      </c>
      <c r="C106" s="25">
        <f t="shared" si="20"/>
        <v>97.45</v>
      </c>
      <c r="D106" s="15">
        <f t="shared" si="21"/>
        <v>54.05</v>
      </c>
      <c r="E106" s="16" t="s">
        <v>268</v>
      </c>
      <c r="F106" s="16" t="s">
        <v>197</v>
      </c>
      <c r="G106" s="16">
        <f t="shared" si="22"/>
        <v>60</v>
      </c>
      <c r="H106" s="21">
        <f t="shared" si="23"/>
        <v>-6</v>
      </c>
      <c r="I106" s="16">
        <f t="shared" si="24"/>
        <v>0.05</v>
      </c>
    </row>
    <row r="107" spans="1:9" s="6" customFormat="1" ht="12.75" customHeight="1">
      <c r="A107" s="7" t="s">
        <v>260</v>
      </c>
      <c r="B107" s="7" t="s">
        <v>29</v>
      </c>
      <c r="C107" s="25">
        <f t="shared" si="20"/>
        <v>93.17</v>
      </c>
      <c r="D107" s="15">
        <f t="shared" si="21"/>
        <v>58.33</v>
      </c>
      <c r="E107" s="16" t="s">
        <v>261</v>
      </c>
      <c r="F107" s="16" t="s">
        <v>196</v>
      </c>
      <c r="G107" s="16">
        <f t="shared" si="22"/>
        <v>60</v>
      </c>
      <c r="H107" s="21">
        <f t="shared" si="23"/>
        <v>-2</v>
      </c>
      <c r="I107" s="16">
        <f t="shared" si="24"/>
        <v>0.33</v>
      </c>
    </row>
    <row r="108" spans="1:9" ht="12.75" customHeight="1">
      <c r="A108" s="7" t="s">
        <v>83</v>
      </c>
      <c r="B108" s="8" t="s">
        <v>29</v>
      </c>
      <c r="C108" s="25">
        <f t="shared" si="20"/>
        <v>90.92</v>
      </c>
      <c r="D108" s="15">
        <f t="shared" si="21"/>
        <v>60.58</v>
      </c>
      <c r="E108" s="16" t="s">
        <v>259</v>
      </c>
      <c r="F108" s="16" t="s">
        <v>139</v>
      </c>
      <c r="G108" s="16">
        <f t="shared" si="22"/>
        <v>60</v>
      </c>
      <c r="H108" s="21">
        <f t="shared" si="23"/>
        <v>0</v>
      </c>
      <c r="I108" s="16">
        <f t="shared" si="24"/>
        <v>0.58</v>
      </c>
    </row>
    <row r="109" spans="1:9" ht="12.75" customHeight="1">
      <c r="A109" s="7" t="s">
        <v>271</v>
      </c>
      <c r="B109" s="7" t="s">
        <v>29</v>
      </c>
      <c r="C109" s="25">
        <f t="shared" si="20"/>
        <v>53.94</v>
      </c>
      <c r="D109" s="15">
        <f t="shared" si="21"/>
        <v>97.56</v>
      </c>
      <c r="E109" s="16" t="s">
        <v>272</v>
      </c>
      <c r="F109" s="16" t="s">
        <v>116</v>
      </c>
      <c r="G109" s="16">
        <f t="shared" si="22"/>
        <v>60</v>
      </c>
      <c r="H109" s="21">
        <f t="shared" si="23"/>
        <v>37</v>
      </c>
      <c r="I109" s="16">
        <f t="shared" si="24"/>
        <v>0.56</v>
      </c>
    </row>
    <row r="110" spans="1:9" ht="12.75" customHeight="1">
      <c r="A110" s="7" t="s">
        <v>18</v>
      </c>
      <c r="B110" s="7" t="s">
        <v>4</v>
      </c>
      <c r="C110" s="25">
        <f t="shared" si="20"/>
        <v>42.099999999999994</v>
      </c>
      <c r="D110" s="15">
        <f t="shared" si="21"/>
        <v>109.4</v>
      </c>
      <c r="E110" s="16" t="s">
        <v>269</v>
      </c>
      <c r="F110" s="16" t="s">
        <v>189</v>
      </c>
      <c r="G110" s="16">
        <f t="shared" si="22"/>
        <v>60</v>
      </c>
      <c r="H110" s="21">
        <f t="shared" si="23"/>
        <v>49</v>
      </c>
      <c r="I110" s="16">
        <f t="shared" si="24"/>
        <v>0.4</v>
      </c>
    </row>
    <row r="111" spans="1:10" ht="12.75" customHeight="1">
      <c r="A111" s="11"/>
      <c r="B111" s="11"/>
      <c r="C111" s="23"/>
      <c r="D111" s="3"/>
      <c r="E111" s="17"/>
      <c r="F111" s="17"/>
      <c r="G111" s="17"/>
      <c r="H111" s="17"/>
      <c r="I111" s="17"/>
      <c r="J111" s="3"/>
    </row>
    <row r="112" spans="1:3" ht="12.75" customHeight="1">
      <c r="A112" s="11" t="s">
        <v>58</v>
      </c>
      <c r="B112" s="11"/>
      <c r="C112" s="23"/>
    </row>
    <row r="113" spans="1:9" ht="12.75" customHeight="1">
      <c r="A113" s="7" t="s">
        <v>84</v>
      </c>
      <c r="B113" s="8" t="s">
        <v>21</v>
      </c>
      <c r="C113" s="25">
        <f>100-(+D113-$D$113)</f>
        <v>100</v>
      </c>
      <c r="D113" s="15">
        <f aca="true" t="shared" si="25" ref="D113:D122">+G113+H113+I113</f>
        <v>38.39</v>
      </c>
      <c r="E113" s="16" t="s">
        <v>287</v>
      </c>
      <c r="F113" s="16" t="s">
        <v>126</v>
      </c>
      <c r="G113" s="16">
        <f aca="true" t="shared" si="26" ref="G113:G122">(LEFT(E113,2)-LEFT(F113,2))*60</f>
        <v>0</v>
      </c>
      <c r="H113" s="21">
        <f aca="true" t="shared" si="27" ref="H113:H122">MID(E113,4,2)-MID(F113,4,2)</f>
        <v>38</v>
      </c>
      <c r="I113" s="16">
        <f aca="true" t="shared" si="28" ref="I113:I122">(RIGHT(E113,2)-RIGHT(F113,2))/100</f>
        <v>0.39</v>
      </c>
    </row>
    <row r="114" spans="1:9" s="6" customFormat="1" ht="12.75" customHeight="1">
      <c r="A114" s="7" t="s">
        <v>60</v>
      </c>
      <c r="B114" s="7" t="s">
        <v>3</v>
      </c>
      <c r="C114" s="25">
        <f aca="true" t="shared" si="29" ref="C114:C122">100-(+D114-$D$113)</f>
        <v>82.99000000000001</v>
      </c>
      <c r="D114" s="15">
        <f t="shared" si="25"/>
        <v>55.4</v>
      </c>
      <c r="E114" s="16" t="s">
        <v>285</v>
      </c>
      <c r="F114" s="16" t="s">
        <v>158</v>
      </c>
      <c r="G114" s="16">
        <f t="shared" si="26"/>
        <v>60</v>
      </c>
      <c r="H114" s="21">
        <f t="shared" si="27"/>
        <v>-5</v>
      </c>
      <c r="I114" s="16">
        <f t="shared" si="28"/>
        <v>0.4</v>
      </c>
    </row>
    <row r="115" spans="1:9" ht="12.75" customHeight="1">
      <c r="A115" s="7" t="s">
        <v>24</v>
      </c>
      <c r="B115" s="7" t="s">
        <v>6</v>
      </c>
      <c r="C115" s="25">
        <f t="shared" si="29"/>
        <v>81.89</v>
      </c>
      <c r="D115" s="15">
        <f t="shared" si="25"/>
        <v>56.5</v>
      </c>
      <c r="E115" s="16" t="s">
        <v>284</v>
      </c>
      <c r="F115" s="16" t="s">
        <v>132</v>
      </c>
      <c r="G115" s="16">
        <f t="shared" si="26"/>
        <v>60</v>
      </c>
      <c r="H115" s="21">
        <f t="shared" si="27"/>
        <v>-4</v>
      </c>
      <c r="I115" s="16">
        <f t="shared" si="28"/>
        <v>0.5</v>
      </c>
    </row>
    <row r="116" spans="1:9" ht="12.75" customHeight="1">
      <c r="A116" s="7" t="s">
        <v>85</v>
      </c>
      <c r="B116" s="8" t="s">
        <v>5</v>
      </c>
      <c r="C116" s="25">
        <f t="shared" si="29"/>
        <v>76.97</v>
      </c>
      <c r="D116" s="15">
        <f t="shared" si="25"/>
        <v>61.42</v>
      </c>
      <c r="E116" s="16" t="s">
        <v>292</v>
      </c>
      <c r="F116" s="16" t="s">
        <v>291</v>
      </c>
      <c r="G116" s="16">
        <f t="shared" si="26"/>
        <v>60</v>
      </c>
      <c r="H116" s="21">
        <f t="shared" si="27"/>
        <v>1</v>
      </c>
      <c r="I116" s="16">
        <f t="shared" si="28"/>
        <v>0.42</v>
      </c>
    </row>
    <row r="117" spans="1:9" ht="12.75" customHeight="1">
      <c r="A117" s="7" t="s">
        <v>275</v>
      </c>
      <c r="B117" s="7" t="s">
        <v>21</v>
      </c>
      <c r="C117" s="25">
        <f t="shared" si="29"/>
        <v>59.22</v>
      </c>
      <c r="D117" s="15">
        <f t="shared" si="25"/>
        <v>79.17</v>
      </c>
      <c r="E117" s="16" t="s">
        <v>276</v>
      </c>
      <c r="F117" s="16" t="s">
        <v>154</v>
      </c>
      <c r="G117" s="16">
        <f t="shared" si="26"/>
        <v>60</v>
      </c>
      <c r="H117" s="21">
        <f t="shared" si="27"/>
        <v>19</v>
      </c>
      <c r="I117" s="16">
        <f t="shared" si="28"/>
        <v>0.17</v>
      </c>
    </row>
    <row r="118" spans="1:9" ht="12.75" customHeight="1">
      <c r="A118" s="7" t="s">
        <v>62</v>
      </c>
      <c r="B118" s="7" t="s">
        <v>29</v>
      </c>
      <c r="C118" s="25">
        <f t="shared" si="29"/>
        <v>52.07000000000001</v>
      </c>
      <c r="D118" s="15">
        <f t="shared" si="25"/>
        <v>86.32</v>
      </c>
      <c r="E118" s="16" t="s">
        <v>277</v>
      </c>
      <c r="F118" s="16" t="s">
        <v>248</v>
      </c>
      <c r="G118" s="16">
        <f t="shared" si="26"/>
        <v>60</v>
      </c>
      <c r="H118" s="21">
        <f t="shared" si="27"/>
        <v>26</v>
      </c>
      <c r="I118" s="16">
        <f t="shared" si="28"/>
        <v>0.32</v>
      </c>
    </row>
    <row r="119" spans="1:9" ht="12.75" customHeight="1">
      <c r="A119" s="7" t="s">
        <v>64</v>
      </c>
      <c r="B119" s="7" t="s">
        <v>5</v>
      </c>
      <c r="C119" s="25">
        <f t="shared" si="29"/>
        <v>42.8</v>
      </c>
      <c r="D119" s="15">
        <f t="shared" si="25"/>
        <v>95.59</v>
      </c>
      <c r="E119" s="16" t="s">
        <v>290</v>
      </c>
      <c r="F119" s="16" t="s">
        <v>141</v>
      </c>
      <c r="G119" s="16">
        <f t="shared" si="26"/>
        <v>60</v>
      </c>
      <c r="H119" s="21">
        <f t="shared" si="27"/>
        <v>35</v>
      </c>
      <c r="I119" s="16">
        <f t="shared" si="28"/>
        <v>0.59</v>
      </c>
    </row>
    <row r="120" spans="1:9" ht="12.75" customHeight="1">
      <c r="A120" s="7" t="s">
        <v>19</v>
      </c>
      <c r="B120" s="7" t="s">
        <v>3</v>
      </c>
      <c r="C120" s="25">
        <f t="shared" si="29"/>
        <v>32.980000000000004</v>
      </c>
      <c r="D120" s="15">
        <f t="shared" si="25"/>
        <v>105.41</v>
      </c>
      <c r="E120" s="16" t="s">
        <v>293</v>
      </c>
      <c r="F120" s="16" t="s">
        <v>168</v>
      </c>
      <c r="G120" s="16">
        <f t="shared" si="26"/>
        <v>120</v>
      </c>
      <c r="H120" s="21">
        <f t="shared" si="27"/>
        <v>-15</v>
      </c>
      <c r="I120" s="16">
        <f t="shared" si="28"/>
        <v>0.41</v>
      </c>
    </row>
    <row r="121" spans="1:9" ht="12.75" customHeight="1">
      <c r="A121" s="7" t="s">
        <v>61</v>
      </c>
      <c r="B121" s="7" t="s">
        <v>6</v>
      </c>
      <c r="C121" s="25">
        <f t="shared" si="29"/>
        <v>29.070000000000007</v>
      </c>
      <c r="D121" s="15">
        <f t="shared" si="25"/>
        <v>109.32</v>
      </c>
      <c r="E121" s="16" t="s">
        <v>274</v>
      </c>
      <c r="F121" s="16" t="s">
        <v>122</v>
      </c>
      <c r="G121" s="16">
        <f t="shared" si="26"/>
        <v>120</v>
      </c>
      <c r="H121" s="21">
        <f t="shared" si="27"/>
        <v>-11</v>
      </c>
      <c r="I121" s="16">
        <f t="shared" si="28"/>
        <v>0.32</v>
      </c>
    </row>
    <row r="122" spans="1:9" ht="12.75" customHeight="1">
      <c r="A122" s="7" t="s">
        <v>63</v>
      </c>
      <c r="B122" s="7" t="s">
        <v>21</v>
      </c>
      <c r="C122" s="25">
        <f t="shared" si="29"/>
        <v>25.39</v>
      </c>
      <c r="D122" s="15">
        <f t="shared" si="25"/>
        <v>113</v>
      </c>
      <c r="E122" s="16" t="s">
        <v>288</v>
      </c>
      <c r="F122" s="16" t="s">
        <v>116</v>
      </c>
      <c r="G122" s="16">
        <f t="shared" si="26"/>
        <v>60</v>
      </c>
      <c r="H122" s="21">
        <f t="shared" si="27"/>
        <v>53</v>
      </c>
      <c r="I122" s="16">
        <f t="shared" si="28"/>
        <v>0</v>
      </c>
    </row>
    <row r="123" spans="1:9" ht="12.75" customHeight="1">
      <c r="A123" s="7" t="s">
        <v>280</v>
      </c>
      <c r="B123" s="7" t="s">
        <v>81</v>
      </c>
      <c r="C123" s="26"/>
      <c r="D123" s="15" t="s">
        <v>40</v>
      </c>
      <c r="E123" s="16" t="s">
        <v>281</v>
      </c>
      <c r="F123" s="16" t="s">
        <v>282</v>
      </c>
      <c r="H123" s="21"/>
      <c r="I123" s="16"/>
    </row>
    <row r="124" spans="1:9" s="10" customFormat="1" ht="12.75" customHeight="1">
      <c r="A124" s="7"/>
      <c r="B124" s="7"/>
      <c r="C124" s="26"/>
      <c r="D124" s="2"/>
      <c r="E124" s="16"/>
      <c r="F124" s="16"/>
      <c r="G124" s="16"/>
      <c r="H124" s="22"/>
      <c r="I124" s="22"/>
    </row>
    <row r="125" spans="1:3" ht="12.75" customHeight="1">
      <c r="A125" s="11" t="s">
        <v>59</v>
      </c>
      <c r="B125" s="11"/>
      <c r="C125" s="23"/>
    </row>
    <row r="126" spans="1:9" ht="12.75" customHeight="1">
      <c r="A126" s="9" t="s">
        <v>278</v>
      </c>
      <c r="B126" s="14" t="s">
        <v>29</v>
      </c>
      <c r="C126" s="25">
        <f>100-(+D126-$D$126)</f>
        <v>100</v>
      </c>
      <c r="D126" s="15">
        <f>+G126+H126+I126</f>
        <v>95.21</v>
      </c>
      <c r="E126" s="16" t="s">
        <v>279</v>
      </c>
      <c r="F126" s="16" t="s">
        <v>160</v>
      </c>
      <c r="G126" s="16">
        <f>(LEFT(E126,2)-LEFT(F126,2))*60</f>
        <v>60</v>
      </c>
      <c r="H126" s="21">
        <f>MID(E126,4,2)-MID(F126,4,2)</f>
        <v>35</v>
      </c>
      <c r="I126" s="16">
        <f>(RIGHT(E126,2)-RIGHT(F126,2))/100</f>
        <v>0.21</v>
      </c>
    </row>
    <row r="127" spans="1:9" ht="12.75" customHeight="1">
      <c r="A127" s="9" t="s">
        <v>68</v>
      </c>
      <c r="B127" s="14" t="s">
        <v>29</v>
      </c>
      <c r="C127" s="25">
        <f>100-(+D127-$D$126)</f>
        <v>97.91999999999999</v>
      </c>
      <c r="D127" s="15">
        <f>+G127+H127+I127</f>
        <v>97.29</v>
      </c>
      <c r="E127" s="16" t="s">
        <v>273</v>
      </c>
      <c r="F127" s="16" t="s">
        <v>134</v>
      </c>
      <c r="G127" s="16">
        <f>(LEFT(E127,2)-LEFT(F127,2))*60</f>
        <v>60</v>
      </c>
      <c r="H127" s="21">
        <f>MID(E127,4,2)-MID(F127,4,2)</f>
        <v>37</v>
      </c>
      <c r="I127" s="16">
        <f>(RIGHT(E127,2)-RIGHT(F127,2))/100</f>
        <v>0.29</v>
      </c>
    </row>
    <row r="128" spans="1:9" s="10" customFormat="1" ht="12.75" customHeight="1">
      <c r="A128" s="9" t="s">
        <v>93</v>
      </c>
      <c r="B128" s="14" t="s">
        <v>29</v>
      </c>
      <c r="C128" s="27"/>
      <c r="D128" s="15" t="s">
        <v>40</v>
      </c>
      <c r="E128" s="16" t="s">
        <v>286</v>
      </c>
      <c r="F128" s="16" t="s">
        <v>189</v>
      </c>
      <c r="G128" s="16"/>
      <c r="H128" s="21"/>
      <c r="I128" s="16"/>
    </row>
    <row r="129" spans="1:9" ht="12.75" customHeight="1">
      <c r="A129" s="9" t="s">
        <v>102</v>
      </c>
      <c r="B129" s="14" t="s">
        <v>29</v>
      </c>
      <c r="C129" s="27"/>
      <c r="D129" s="15" t="s">
        <v>40</v>
      </c>
      <c r="E129" s="16" t="s">
        <v>283</v>
      </c>
      <c r="F129" s="16" t="s">
        <v>139</v>
      </c>
      <c r="H129" s="21"/>
      <c r="I129" s="16"/>
    </row>
    <row r="130" spans="1:9" ht="12.75" customHeight="1">
      <c r="A130" s="9" t="s">
        <v>69</v>
      </c>
      <c r="B130" s="14" t="s">
        <v>4</v>
      </c>
      <c r="C130" s="27"/>
      <c r="D130" s="15" t="s">
        <v>40</v>
      </c>
      <c r="E130" s="16" t="s">
        <v>289</v>
      </c>
      <c r="F130" s="16" t="s">
        <v>156</v>
      </c>
      <c r="H130" s="21"/>
      <c r="I130" s="16"/>
    </row>
    <row r="131" spans="1:3" ht="12.75" customHeight="1">
      <c r="A131" s="12"/>
      <c r="B131" s="12"/>
      <c r="C131" s="24"/>
    </row>
    <row r="132" spans="1:3" ht="12.75" customHeight="1">
      <c r="A132" s="11" t="s">
        <v>65</v>
      </c>
      <c r="B132" s="12"/>
      <c r="C132" s="24"/>
    </row>
    <row r="133" spans="1:9" ht="12.75" customHeight="1">
      <c r="A133" s="7" t="s">
        <v>67</v>
      </c>
      <c r="B133" s="7" t="s">
        <v>3</v>
      </c>
      <c r="C133" s="25">
        <f>100-(+D133-$D$133)</f>
        <v>100</v>
      </c>
      <c r="D133" s="15">
        <f aca="true" t="shared" si="30" ref="D133:D140">+G133+H133+I133</f>
        <v>29.03</v>
      </c>
      <c r="E133" s="16" t="s">
        <v>301</v>
      </c>
      <c r="F133" s="16" t="s">
        <v>165</v>
      </c>
      <c r="G133" s="16">
        <f aca="true" t="shared" si="31" ref="G133:G140">(LEFT(E133,2)-LEFT(F133,2))*60</f>
        <v>0</v>
      </c>
      <c r="H133" s="21">
        <f aca="true" t="shared" si="32" ref="H133:H140">MID(E133,4,2)-MID(F133,4,2)</f>
        <v>29</v>
      </c>
      <c r="I133" s="16">
        <f aca="true" t="shared" si="33" ref="I133:I140">(RIGHT(E133,2)-RIGHT(F133,2))/100</f>
        <v>0.03</v>
      </c>
    </row>
    <row r="134" spans="1:9" s="10" customFormat="1" ht="12.75" customHeight="1">
      <c r="A134" s="7" t="s">
        <v>15</v>
      </c>
      <c r="B134" s="7" t="s">
        <v>3</v>
      </c>
      <c r="C134" s="25">
        <f aca="true" t="shared" si="34" ref="C134:C140">100-(+D134-$D$133)</f>
        <v>95.02000000000001</v>
      </c>
      <c r="D134" s="15">
        <f t="shared" si="30"/>
        <v>34.01</v>
      </c>
      <c r="E134" s="16" t="s">
        <v>300</v>
      </c>
      <c r="F134" s="16" t="s">
        <v>151</v>
      </c>
      <c r="G134" s="16">
        <f t="shared" si="31"/>
        <v>0</v>
      </c>
      <c r="H134" s="21">
        <f t="shared" si="32"/>
        <v>34</v>
      </c>
      <c r="I134" s="16">
        <f t="shared" si="33"/>
        <v>0.01</v>
      </c>
    </row>
    <row r="135" spans="1:9" ht="12.75" customHeight="1">
      <c r="A135" s="7" t="s">
        <v>296</v>
      </c>
      <c r="B135" s="7" t="s">
        <v>5</v>
      </c>
      <c r="C135" s="25">
        <f t="shared" si="34"/>
        <v>94.49000000000001</v>
      </c>
      <c r="D135" s="15">
        <f t="shared" si="30"/>
        <v>34.54</v>
      </c>
      <c r="E135" s="16" t="s">
        <v>297</v>
      </c>
      <c r="F135" s="16" t="s">
        <v>158</v>
      </c>
      <c r="G135" s="16">
        <f t="shared" si="31"/>
        <v>0</v>
      </c>
      <c r="H135" s="21">
        <f t="shared" si="32"/>
        <v>34</v>
      </c>
      <c r="I135" s="16">
        <f t="shared" si="33"/>
        <v>0.54</v>
      </c>
    </row>
    <row r="136" spans="1:9" ht="12.75" customHeight="1">
      <c r="A136" s="7" t="s">
        <v>309</v>
      </c>
      <c r="B136" s="7" t="s">
        <v>5</v>
      </c>
      <c r="C136" s="25">
        <f t="shared" si="34"/>
        <v>92.91</v>
      </c>
      <c r="D136" s="15">
        <f t="shared" si="30"/>
        <v>36.12</v>
      </c>
      <c r="E136" s="16" t="s">
        <v>310</v>
      </c>
      <c r="F136" s="16" t="s">
        <v>147</v>
      </c>
      <c r="G136" s="16">
        <f t="shared" si="31"/>
        <v>0</v>
      </c>
      <c r="H136" s="21">
        <f t="shared" si="32"/>
        <v>36</v>
      </c>
      <c r="I136" s="16">
        <f t="shared" si="33"/>
        <v>0.12</v>
      </c>
    </row>
    <row r="137" spans="1:9" ht="12.75" customHeight="1">
      <c r="A137" s="7" t="s">
        <v>298</v>
      </c>
      <c r="B137" s="7" t="s">
        <v>5</v>
      </c>
      <c r="C137" s="25">
        <f t="shared" si="34"/>
        <v>89.89</v>
      </c>
      <c r="D137" s="15">
        <f t="shared" si="30"/>
        <v>39.14</v>
      </c>
      <c r="E137" s="16" t="s">
        <v>299</v>
      </c>
      <c r="F137" s="16" t="s">
        <v>130</v>
      </c>
      <c r="G137" s="16">
        <f t="shared" si="31"/>
        <v>60</v>
      </c>
      <c r="H137" s="21">
        <f t="shared" si="32"/>
        <v>-21</v>
      </c>
      <c r="I137" s="16">
        <f t="shared" si="33"/>
        <v>0.14</v>
      </c>
    </row>
    <row r="138" spans="1:9" ht="12.75" customHeight="1">
      <c r="A138" s="7" t="s">
        <v>294</v>
      </c>
      <c r="B138" s="7" t="s">
        <v>5</v>
      </c>
      <c r="C138" s="25">
        <f t="shared" si="34"/>
        <v>87.96000000000001</v>
      </c>
      <c r="D138" s="15">
        <f t="shared" si="30"/>
        <v>41.07</v>
      </c>
      <c r="E138" s="16" t="s">
        <v>295</v>
      </c>
      <c r="F138" s="16" t="s">
        <v>124</v>
      </c>
      <c r="G138" s="16">
        <f t="shared" si="31"/>
        <v>60</v>
      </c>
      <c r="H138" s="21">
        <f t="shared" si="32"/>
        <v>-19</v>
      </c>
      <c r="I138" s="16">
        <f t="shared" si="33"/>
        <v>0.07</v>
      </c>
    </row>
    <row r="139" spans="1:9" ht="12.75" customHeight="1">
      <c r="A139" s="7" t="s">
        <v>306</v>
      </c>
      <c r="B139" s="7" t="s">
        <v>307</v>
      </c>
      <c r="C139" s="25">
        <f t="shared" si="34"/>
        <v>76.53999999999999</v>
      </c>
      <c r="D139" s="15">
        <f t="shared" si="30"/>
        <v>52.49</v>
      </c>
      <c r="E139" s="16" t="s">
        <v>308</v>
      </c>
      <c r="F139" s="16" t="s">
        <v>193</v>
      </c>
      <c r="G139" s="16">
        <f t="shared" si="31"/>
        <v>0</v>
      </c>
      <c r="H139" s="21">
        <f t="shared" si="32"/>
        <v>52</v>
      </c>
      <c r="I139" s="16">
        <f t="shared" si="33"/>
        <v>0.49</v>
      </c>
    </row>
    <row r="140" spans="1:9" ht="12.75" customHeight="1">
      <c r="A140" s="7" t="s">
        <v>304</v>
      </c>
      <c r="B140" s="7" t="s">
        <v>29</v>
      </c>
      <c r="C140" s="25">
        <f t="shared" si="34"/>
        <v>74.85</v>
      </c>
      <c r="D140" s="15">
        <f t="shared" si="30"/>
        <v>54.18</v>
      </c>
      <c r="E140" s="16" t="s">
        <v>305</v>
      </c>
      <c r="F140" s="16" t="s">
        <v>139</v>
      </c>
      <c r="G140" s="16">
        <f t="shared" si="31"/>
        <v>0</v>
      </c>
      <c r="H140" s="21">
        <f t="shared" si="32"/>
        <v>54</v>
      </c>
      <c r="I140" s="16">
        <f t="shared" si="33"/>
        <v>0.18</v>
      </c>
    </row>
    <row r="141" spans="1:3" ht="12.75" customHeight="1">
      <c r="A141" s="12"/>
      <c r="B141" s="12"/>
      <c r="C141" s="24"/>
    </row>
    <row r="142" spans="1:3" ht="12.75" customHeight="1">
      <c r="A142" s="11" t="s">
        <v>66</v>
      </c>
      <c r="B142" s="12"/>
      <c r="C142" s="24"/>
    </row>
    <row r="143" spans="1:9" ht="12.75" customHeight="1">
      <c r="A143" s="9" t="s">
        <v>302</v>
      </c>
      <c r="B143" s="9" t="s">
        <v>29</v>
      </c>
      <c r="C143" s="16">
        <v>100</v>
      </c>
      <c r="D143" s="15">
        <f>+G143+H143+I143</f>
        <v>61</v>
      </c>
      <c r="E143" s="16" t="s">
        <v>303</v>
      </c>
      <c r="F143" s="16" t="s">
        <v>116</v>
      </c>
      <c r="G143" s="16">
        <f>(LEFT(E143,2)-LEFT(F143,2))*60</f>
        <v>60</v>
      </c>
      <c r="H143" s="21">
        <f>MID(E143,4,2)-MID(F143,4,2)</f>
        <v>1</v>
      </c>
      <c r="I143" s="16">
        <f>(RIGHT(E143,2)-RIGHT(F143,2))/100</f>
        <v>0</v>
      </c>
    </row>
    <row r="144" spans="1:3" ht="12.75" customHeight="1">
      <c r="A144" s="12"/>
      <c r="B144" s="12"/>
      <c r="C144" s="24"/>
    </row>
    <row r="145" spans="1:3" ht="12.75" customHeight="1">
      <c r="A145" s="11" t="s">
        <v>14</v>
      </c>
      <c r="B145" s="12"/>
      <c r="C145" s="24"/>
    </row>
    <row r="146" spans="1:9" ht="12.75" customHeight="1">
      <c r="A146" s="7" t="s">
        <v>103</v>
      </c>
      <c r="B146" s="7" t="s">
        <v>5</v>
      </c>
      <c r="C146" s="25">
        <f>100-(+D146-$D$146)</f>
        <v>100</v>
      </c>
      <c r="D146" s="15">
        <f>+G146+H146+I146</f>
        <v>30.23</v>
      </c>
      <c r="E146" s="16" t="s">
        <v>317</v>
      </c>
      <c r="F146" s="16" t="s">
        <v>122</v>
      </c>
      <c r="G146" s="16">
        <f>(LEFT(E146,2)-LEFT(F146,2))*60</f>
        <v>60</v>
      </c>
      <c r="H146" s="21">
        <f>MID(E146,4,2)-MID(F146,4,2)</f>
        <v>-30</v>
      </c>
      <c r="I146" s="16">
        <f>(RIGHT(E146,2)-RIGHT(F146,2))/100</f>
        <v>0.23</v>
      </c>
    </row>
    <row r="147" spans="1:9" ht="12.75" customHeight="1">
      <c r="A147" s="7" t="s">
        <v>321</v>
      </c>
      <c r="B147" s="7" t="s">
        <v>3</v>
      </c>
      <c r="C147" s="25">
        <f>100-(+D147-$D$146)</f>
        <v>88.84</v>
      </c>
      <c r="D147" s="15">
        <f>+G147+H147+I147</f>
        <v>41.39</v>
      </c>
      <c r="E147" s="16" t="s">
        <v>322</v>
      </c>
      <c r="F147" s="16" t="s">
        <v>134</v>
      </c>
      <c r="G147" s="16">
        <f>(LEFT(E147,2)-LEFT(F147,2))*60</f>
        <v>60</v>
      </c>
      <c r="H147" s="21">
        <f>MID(E147,4,2)-MID(F147,4,2)</f>
        <v>-19</v>
      </c>
      <c r="I147" s="16">
        <f>(RIGHT(E147,2)-RIGHT(F147,2))/100</f>
        <v>0.39</v>
      </c>
    </row>
    <row r="148" spans="1:9" ht="12.75" customHeight="1">
      <c r="A148" s="7" t="s">
        <v>70</v>
      </c>
      <c r="B148" s="7" t="s">
        <v>3</v>
      </c>
      <c r="C148" s="25">
        <f>100-(+D148-$D$146)</f>
        <v>88.72</v>
      </c>
      <c r="D148" s="15">
        <f>+G148+H148+I148</f>
        <v>41.51</v>
      </c>
      <c r="E148" s="16" t="s">
        <v>323</v>
      </c>
      <c r="F148" s="16" t="s">
        <v>134</v>
      </c>
      <c r="G148" s="16">
        <f>(LEFT(E148,2)-LEFT(F148,2))*60</f>
        <v>60</v>
      </c>
      <c r="H148" s="21">
        <f>MID(E148,4,2)-MID(F148,4,2)</f>
        <v>-19</v>
      </c>
      <c r="I148" s="16">
        <f>(RIGHT(E148,2)-RIGHT(F148,2))/100</f>
        <v>0.51</v>
      </c>
    </row>
    <row r="149" spans="1:9" ht="12.75" customHeight="1">
      <c r="A149" s="7" t="s">
        <v>94</v>
      </c>
      <c r="B149" s="7" t="s">
        <v>4</v>
      </c>
      <c r="C149" s="25">
        <f>100-(+D149-$D$146)</f>
        <v>79.13</v>
      </c>
      <c r="D149" s="15">
        <f>+G149+H149+I149</f>
        <v>51.1</v>
      </c>
      <c r="E149" s="16" t="s">
        <v>316</v>
      </c>
      <c r="F149" s="16" t="s">
        <v>116</v>
      </c>
      <c r="G149" s="16">
        <f>(LEFT(E149,2)-LEFT(F149,2))*60</f>
        <v>0</v>
      </c>
      <c r="H149" s="21">
        <f>MID(E149,4,2)-MID(F149,4,2)</f>
        <v>51</v>
      </c>
      <c r="I149" s="16">
        <f>(RIGHT(E149,2)-RIGHT(F149,2))/100</f>
        <v>0.1</v>
      </c>
    </row>
    <row r="150" spans="1:9" ht="12.75" customHeight="1">
      <c r="A150" s="7" t="s">
        <v>311</v>
      </c>
      <c r="B150" s="7" t="s">
        <v>312</v>
      </c>
      <c r="C150" s="25">
        <f>100-(+D150-$D$146)</f>
        <v>78.86</v>
      </c>
      <c r="D150" s="15">
        <f>+G150+H150+I150</f>
        <v>51.37</v>
      </c>
      <c r="E150" s="16" t="s">
        <v>313</v>
      </c>
      <c r="F150" s="16" t="s">
        <v>314</v>
      </c>
      <c r="G150" s="16">
        <f>(LEFT(E150,2)-LEFT(F150,2))*60</f>
        <v>60</v>
      </c>
      <c r="H150" s="21">
        <f>MID(E150,4,2)-MID(F150,4,2)</f>
        <v>-9</v>
      </c>
      <c r="I150" s="16">
        <f>(RIGHT(E150,2)-RIGHT(F150,2))/100</f>
        <v>0.37</v>
      </c>
    </row>
    <row r="151" spans="1:9" ht="12.75" customHeight="1">
      <c r="A151" s="7"/>
      <c r="B151" s="7"/>
      <c r="C151" s="26"/>
      <c r="D151" s="15"/>
      <c r="H151" s="21"/>
      <c r="I151" s="16"/>
    </row>
    <row r="152" spans="1:3" ht="12.75" customHeight="1">
      <c r="A152" s="9"/>
      <c r="B152" s="12"/>
      <c r="C152" s="24"/>
    </row>
    <row r="153" spans="1:3" ht="12.75" customHeight="1">
      <c r="A153" s="11" t="s">
        <v>16</v>
      </c>
      <c r="B153" s="11"/>
      <c r="C153" s="23"/>
    </row>
    <row r="154" spans="1:9" s="4" customFormat="1" ht="12.75">
      <c r="A154" s="7" t="s">
        <v>318</v>
      </c>
      <c r="B154" s="7" t="s">
        <v>81</v>
      </c>
      <c r="C154" s="25">
        <f>100-(+D154-$D$154)</f>
        <v>100</v>
      </c>
      <c r="D154" s="15">
        <f>+G154+H154+I154</f>
        <v>38.41</v>
      </c>
      <c r="E154" s="16" t="s">
        <v>319</v>
      </c>
      <c r="F154" s="16" t="s">
        <v>320</v>
      </c>
      <c r="G154" s="16">
        <f>(LEFT(E154,2)-LEFT(F154,2))*60</f>
        <v>0</v>
      </c>
      <c r="H154" s="21">
        <f>MID(E154,4,2)-MID(F154,4,2)</f>
        <v>38</v>
      </c>
      <c r="I154" s="16">
        <f>(RIGHT(E154,2)-RIGHT(F154,2))/100</f>
        <v>0.41</v>
      </c>
    </row>
    <row r="155" spans="1:9" s="4" customFormat="1" ht="12.75">
      <c r="A155" s="7" t="s">
        <v>95</v>
      </c>
      <c r="B155" s="7" t="s">
        <v>4</v>
      </c>
      <c r="C155" s="25">
        <f>100-(+D155-$D$154)</f>
        <v>87.28999999999999</v>
      </c>
      <c r="D155" s="15">
        <f>+G155+H155+I155</f>
        <v>51.12</v>
      </c>
      <c r="E155" s="16" t="s">
        <v>315</v>
      </c>
      <c r="F155" s="16" t="s">
        <v>116</v>
      </c>
      <c r="G155" s="16">
        <f>(LEFT(E155,2)-LEFT(F155,2))*60</f>
        <v>0</v>
      </c>
      <c r="H155" s="21">
        <f>MID(E155,4,2)-MID(F155,4,2)</f>
        <v>51</v>
      </c>
      <c r="I155" s="16">
        <f>(RIGHT(E155,2)-RIGHT(F155,2))/100</f>
        <v>0.12</v>
      </c>
    </row>
  </sheetData>
  <mergeCells count="1">
    <mergeCell ref="E2:F2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Tage Reher Christensen</cp:lastModifiedBy>
  <cp:lastPrinted>2007-12-17T15:19:34Z</cp:lastPrinted>
  <dcterms:created xsi:type="dcterms:W3CDTF">2004-11-11T14:35:36Z</dcterms:created>
  <dcterms:modified xsi:type="dcterms:W3CDTF">2008-01-29T22:31:36Z</dcterms:modified>
  <cp:category/>
  <cp:version/>
  <cp:contentType/>
  <cp:contentStatus/>
</cp:coreProperties>
</file>